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/>
  </bookViews>
  <sheets>
    <sheet name="Stavba" sheetId="1" r:id="rId1"/>
    <sheet name="SO 01-03 HD1205N1B KL" sheetId="2" r:id="rId2"/>
    <sheet name="SO 01-03 HD1205N1B Rek" sheetId="3" r:id="rId3"/>
    <sheet name="SO 01-03 HD1205N1B Pol" sheetId="4" r:id="rId4"/>
    <sheet name="SO 08 HD1205ESI1 KL" sheetId="5" r:id="rId5"/>
    <sheet name="SO 08 HD1205ESI1 Rek" sheetId="6" r:id="rId6"/>
    <sheet name="SO 08 HD1205ESI1 Pol" sheetId="7" r:id="rId7"/>
    <sheet name="SO 08 HD1205EZS1 KL" sheetId="8" r:id="rId8"/>
    <sheet name="SO 08 HD1205EZS1 Rek" sheetId="9" r:id="rId9"/>
    <sheet name="SO 08 HD1205EZS1 Pol" sheetId="10" r:id="rId10"/>
    <sheet name="SO 08 HD1205HR1 KL" sheetId="11" r:id="rId11"/>
    <sheet name="SO 08 HD1205HR1 Rek" sheetId="12" r:id="rId12"/>
    <sheet name="SO 08 HD1205HR1 Pol" sheetId="13" r:id="rId13"/>
    <sheet name="SO 09 HD1205N2B KL" sheetId="14" r:id="rId14"/>
    <sheet name="SO 09 HD1205N2B Rek" sheetId="15" r:id="rId15"/>
    <sheet name="SO 09 HD1205N2B Pol" sheetId="16" r:id="rId16"/>
    <sheet name="SO04-06+10 HD1205ZTI1 KL" sheetId="17" r:id="rId17"/>
    <sheet name="SO04-06+10 HD1205ZTI1 Rek" sheetId="18" r:id="rId18"/>
    <sheet name="SO04-06+10 HD1205ZTI1 Pol" sheetId="19" r:id="rId19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01-03 HD1205N1B Pol'!$1:$6</definedName>
    <definedName name="_xlnm.Print_Titles" localSheetId="2">'SO 01-03 HD1205N1B Rek'!$1:$6</definedName>
    <definedName name="_xlnm.Print_Titles" localSheetId="6">'SO 08 HD1205ESI1 Pol'!$1:$6</definedName>
    <definedName name="_xlnm.Print_Titles" localSheetId="5">'SO 08 HD1205ESI1 Rek'!$1:$6</definedName>
    <definedName name="_xlnm.Print_Titles" localSheetId="9">'SO 08 HD1205EZS1 Pol'!$1:$6</definedName>
    <definedName name="_xlnm.Print_Titles" localSheetId="8">'SO 08 HD1205EZS1 Rek'!$1:$6</definedName>
    <definedName name="_xlnm.Print_Titles" localSheetId="12">'SO 08 HD1205HR1 Pol'!$1:$6</definedName>
    <definedName name="_xlnm.Print_Titles" localSheetId="11">'SO 08 HD1205HR1 Rek'!$1:$6</definedName>
    <definedName name="_xlnm.Print_Titles" localSheetId="15">'SO 09 HD1205N2B Pol'!$1:$6</definedName>
    <definedName name="_xlnm.Print_Titles" localSheetId="14">'SO 09 HD1205N2B Rek'!$1:$6</definedName>
    <definedName name="_xlnm.Print_Titles" localSheetId="18">'SO04-06+10 HD1205ZTI1 Pol'!$1:$6</definedName>
    <definedName name="_xlnm.Print_Titles" localSheetId="17">'SO04-06+10 HD1205ZTI1 Rek'!$1:$6</definedName>
    <definedName name="Objednatel" localSheetId="0">Stavba!$D$11</definedName>
    <definedName name="Objekt" localSheetId="0">Stavba!$B$29</definedName>
    <definedName name="_xlnm.Print_Area" localSheetId="1">'SO 01-03 HD1205N1B KL'!$A$1:$G$45</definedName>
    <definedName name="_xlnm.Print_Area" localSheetId="3">'SO 01-03 HD1205N1B Pol'!$A$1:$K$421</definedName>
    <definedName name="_xlnm.Print_Area" localSheetId="2">'SO 01-03 HD1205N1B Rek'!$A$1:$I$47</definedName>
    <definedName name="_xlnm.Print_Area" localSheetId="4">'SO 08 HD1205ESI1 KL'!$A$1:$G$45</definedName>
    <definedName name="_xlnm.Print_Area" localSheetId="6">'SO 08 HD1205ESI1 Pol'!$A$1:$K$294</definedName>
    <definedName name="_xlnm.Print_Area" localSheetId="5">'SO 08 HD1205ESI1 Rek'!$A$1:$I$21</definedName>
    <definedName name="_xlnm.Print_Area" localSheetId="7">'SO 08 HD1205EZS1 KL'!$A$1:$G$45</definedName>
    <definedName name="_xlnm.Print_Area" localSheetId="9">'SO 08 HD1205EZS1 Pol'!$A$1:$K$67</definedName>
    <definedName name="_xlnm.Print_Area" localSheetId="8">'SO 08 HD1205EZS1 Rek'!$A$1:$I$18</definedName>
    <definedName name="_xlnm.Print_Area" localSheetId="10">'SO 08 HD1205HR1 KL'!$A$1:$G$45</definedName>
    <definedName name="_xlnm.Print_Area" localSheetId="12">'SO 08 HD1205HR1 Pol'!$A$1:$K$58</definedName>
    <definedName name="_xlnm.Print_Area" localSheetId="11">'SO 08 HD1205HR1 Rek'!$A$1:$I$19</definedName>
    <definedName name="_xlnm.Print_Area" localSheetId="13">'SO 09 HD1205N2B KL'!$A$1:$G$45</definedName>
    <definedName name="_xlnm.Print_Area" localSheetId="15">'SO 09 HD1205N2B Pol'!$A$1:$K$57</definedName>
    <definedName name="_xlnm.Print_Area" localSheetId="14">'SO 09 HD1205N2B Rek'!$A$1:$I$20</definedName>
    <definedName name="_xlnm.Print_Area" localSheetId="16">'SO04-06+10 HD1205ZTI1 KL'!$A$1:$G$45</definedName>
    <definedName name="_xlnm.Print_Area" localSheetId="18">'SO04-06+10 HD1205ZTI1 Pol'!$A$1:$K$193</definedName>
    <definedName name="_xlnm.Print_Area" localSheetId="17">'SO04-06+10 HD1205ZTI1 Rek'!$A$1:$I$28</definedName>
    <definedName name="_xlnm.Print_Area" localSheetId="0">Stavba!$B$1:$J$118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'SO 01-03 HD1205N1B Pol'!#REF!</definedName>
    <definedName name="solver_opt" localSheetId="6" hidden="1">'SO 08 HD1205ESI1 Pol'!#REF!</definedName>
    <definedName name="solver_opt" localSheetId="9" hidden="1">'SO 08 HD1205EZS1 Pol'!#REF!</definedName>
    <definedName name="solver_opt" localSheetId="12" hidden="1">'SO 08 HD1205HR1 Pol'!#REF!</definedName>
    <definedName name="solver_opt" localSheetId="15" hidden="1">'SO 09 HD1205N2B Pol'!#REF!</definedName>
    <definedName name="solver_opt" localSheetId="18" hidden="1">'SO04-06+10 HD1205ZTI1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Stavba!$F$100:$J$100</definedName>
    <definedName name="StavbaCelkem" localSheetId="0">Stavba!$H$34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7" i="18"/>
  <c r="D18" i="17"/>
  <c r="I26" i="18"/>
  <c r="G18" i="17" s="1"/>
  <c r="D17"/>
  <c r="I25" i="18"/>
  <c r="G17" i="17" s="1"/>
  <c r="D16"/>
  <c r="I24" i="18"/>
  <c r="G16" i="17" s="1"/>
  <c r="D15"/>
  <c r="I23" i="18"/>
  <c r="G15" i="17" s="1"/>
  <c r="BE192" i="19"/>
  <c r="BD192"/>
  <c r="BC192"/>
  <c r="BA192"/>
  <c r="K192"/>
  <c r="I192"/>
  <c r="G192"/>
  <c r="BB192" s="1"/>
  <c r="BE191"/>
  <c r="BD191"/>
  <c r="BD193" s="1"/>
  <c r="H17" i="18" s="1"/>
  <c r="BC191" i="19"/>
  <c r="BA191"/>
  <c r="K191"/>
  <c r="K193" s="1"/>
  <c r="I191"/>
  <c r="G191"/>
  <c r="G193" s="1"/>
  <c r="B17" i="18"/>
  <c r="A17"/>
  <c r="BE193" i="19"/>
  <c r="I17" i="18" s="1"/>
  <c r="BC193" i="19"/>
  <c r="G17" i="18" s="1"/>
  <c r="BA193" i="19"/>
  <c r="E17" i="18" s="1"/>
  <c r="I193" i="19"/>
  <c r="BE188"/>
  <c r="BD188"/>
  <c r="BC188"/>
  <c r="BA188"/>
  <c r="K188"/>
  <c r="I188"/>
  <c r="G188"/>
  <c r="BB188" s="1"/>
  <c r="BE187"/>
  <c r="BE189" s="1"/>
  <c r="I16" i="18" s="1"/>
  <c r="BD187" i="19"/>
  <c r="BC187"/>
  <c r="BC189" s="1"/>
  <c r="G16" i="18" s="1"/>
  <c r="BA187" i="19"/>
  <c r="BA189" s="1"/>
  <c r="E16" i="18" s="1"/>
  <c r="K187" i="19"/>
  <c r="I187"/>
  <c r="I189" s="1"/>
  <c r="G187"/>
  <c r="BB187" s="1"/>
  <c r="BB189" s="1"/>
  <c r="F16" i="18" s="1"/>
  <c r="B16"/>
  <c r="A16"/>
  <c r="BD189" i="19"/>
  <c r="H16" i="18" s="1"/>
  <c r="K189" i="19"/>
  <c r="G189"/>
  <c r="BE184"/>
  <c r="BD184"/>
  <c r="BC184"/>
  <c r="BA184"/>
  <c r="K184"/>
  <c r="I184"/>
  <c r="G184"/>
  <c r="BB184" s="1"/>
  <c r="BE183"/>
  <c r="BD183"/>
  <c r="BC183"/>
  <c r="BA183"/>
  <c r="K183"/>
  <c r="I183"/>
  <c r="G183"/>
  <c r="BB183" s="1"/>
  <c r="BE182"/>
  <c r="BD182"/>
  <c r="BC182"/>
  <c r="BA182"/>
  <c r="K182"/>
  <c r="I182"/>
  <c r="G182"/>
  <c r="BB182" s="1"/>
  <c r="BE181"/>
  <c r="BD181"/>
  <c r="BC181"/>
  <c r="BA181"/>
  <c r="K181"/>
  <c r="I181"/>
  <c r="G181"/>
  <c r="BB181" s="1"/>
  <c r="BE180"/>
  <c r="BD180"/>
  <c r="BC180"/>
  <c r="BA180"/>
  <c r="K180"/>
  <c r="I180"/>
  <c r="G180"/>
  <c r="BB180" s="1"/>
  <c r="BE179"/>
  <c r="BD179"/>
  <c r="BC179"/>
  <c r="BA179"/>
  <c r="K179"/>
  <c r="I179"/>
  <c r="G179"/>
  <c r="BB179" s="1"/>
  <c r="BE178"/>
  <c r="BD178"/>
  <c r="BC178"/>
  <c r="BA178"/>
  <c r="K178"/>
  <c r="I178"/>
  <c r="G178"/>
  <c r="BB178" s="1"/>
  <c r="BE177"/>
  <c r="BD177"/>
  <c r="BC177"/>
  <c r="BA177"/>
  <c r="K177"/>
  <c r="I177"/>
  <c r="G177"/>
  <c r="BB177" s="1"/>
  <c r="BE176"/>
  <c r="BD176"/>
  <c r="BD185" s="1"/>
  <c r="H15" i="18" s="1"/>
  <c r="BC176" i="19"/>
  <c r="BA176"/>
  <c r="K176"/>
  <c r="K185" s="1"/>
  <c r="I176"/>
  <c r="G176"/>
  <c r="G185" s="1"/>
  <c r="B15" i="18"/>
  <c r="A15"/>
  <c r="BE185" i="19"/>
  <c r="I15" i="18" s="1"/>
  <c r="BC185" i="19"/>
  <c r="G15" i="18" s="1"/>
  <c r="BA185" i="19"/>
  <c r="E15" i="18" s="1"/>
  <c r="I185" i="19"/>
  <c r="BE173"/>
  <c r="BD173"/>
  <c r="BC173"/>
  <c r="BA173"/>
  <c r="K173"/>
  <c r="I173"/>
  <c r="G173"/>
  <c r="BB173" s="1"/>
  <c r="BE172"/>
  <c r="BD172"/>
  <c r="BC172"/>
  <c r="BA172"/>
  <c r="K172"/>
  <c r="I172"/>
  <c r="G172"/>
  <c r="BB172" s="1"/>
  <c r="BE171"/>
  <c r="BD171"/>
  <c r="BC171"/>
  <c r="BA171"/>
  <c r="K171"/>
  <c r="I171"/>
  <c r="G171"/>
  <c r="BB171" s="1"/>
  <c r="BE170"/>
  <c r="BD170"/>
  <c r="BC170"/>
  <c r="BA170"/>
  <c r="K170"/>
  <c r="I170"/>
  <c r="G170"/>
  <c r="BB170" s="1"/>
  <c r="BE169"/>
  <c r="BD169"/>
  <c r="BC169"/>
  <c r="BA169"/>
  <c r="K169"/>
  <c r="I169"/>
  <c r="G169"/>
  <c r="BB169" s="1"/>
  <c r="BE168"/>
  <c r="BD168"/>
  <c r="BC168"/>
  <c r="BA168"/>
  <c r="K168"/>
  <c r="I168"/>
  <c r="G168"/>
  <c r="BB168" s="1"/>
  <c r="BE167"/>
  <c r="BD167"/>
  <c r="BC167"/>
  <c r="BA167"/>
  <c r="K167"/>
  <c r="I167"/>
  <c r="G167"/>
  <c r="BB167" s="1"/>
  <c r="BE166"/>
  <c r="BD166"/>
  <c r="BC166"/>
  <c r="BA166"/>
  <c r="K166"/>
  <c r="I166"/>
  <c r="G166"/>
  <c r="BB166" s="1"/>
  <c r="BE165"/>
  <c r="BD165"/>
  <c r="BC165"/>
  <c r="BA165"/>
  <c r="K165"/>
  <c r="I165"/>
  <c r="G165"/>
  <c r="BB165" s="1"/>
  <c r="BE164"/>
  <c r="BD164"/>
  <c r="BC164"/>
  <c r="BA164"/>
  <c r="K164"/>
  <c r="I164"/>
  <c r="G164"/>
  <c r="BB164" s="1"/>
  <c r="BE163"/>
  <c r="BD163"/>
  <c r="BC163"/>
  <c r="BA163"/>
  <c r="K163"/>
  <c r="I163"/>
  <c r="G163"/>
  <c r="BB163" s="1"/>
  <c r="BE162"/>
  <c r="BD162"/>
  <c r="BC162"/>
  <c r="BA162"/>
  <c r="K162"/>
  <c r="I162"/>
  <c r="G162"/>
  <c r="BB162" s="1"/>
  <c r="BE161"/>
  <c r="BD161"/>
  <c r="BC161"/>
  <c r="BA161"/>
  <c r="K161"/>
  <c r="I161"/>
  <c r="G161"/>
  <c r="BB161" s="1"/>
  <c r="BE160"/>
  <c r="BD160"/>
  <c r="BC160"/>
  <c r="BA160"/>
  <c r="K160"/>
  <c r="I160"/>
  <c r="G160"/>
  <c r="BB160" s="1"/>
  <c r="BE159"/>
  <c r="BD159"/>
  <c r="BC159"/>
  <c r="BA159"/>
  <c r="K159"/>
  <c r="I159"/>
  <c r="G159"/>
  <c r="BB159" s="1"/>
  <c r="BE158"/>
  <c r="BD158"/>
  <c r="BC158"/>
  <c r="BA158"/>
  <c r="K158"/>
  <c r="I158"/>
  <c r="G158"/>
  <c r="BB158" s="1"/>
  <c r="BE157"/>
  <c r="BD157"/>
  <c r="BC157"/>
  <c r="BA157"/>
  <c r="K157"/>
  <c r="I157"/>
  <c r="G157"/>
  <c r="BB157" s="1"/>
  <c r="BE156"/>
  <c r="BD156"/>
  <c r="BC156"/>
  <c r="BA156"/>
  <c r="K156"/>
  <c r="I156"/>
  <c r="G156"/>
  <c r="BB156" s="1"/>
  <c r="BE155"/>
  <c r="BD155"/>
  <c r="BC155"/>
  <c r="BA155"/>
  <c r="K155"/>
  <c r="I155"/>
  <c r="G155"/>
  <c r="BB155" s="1"/>
  <c r="BE154"/>
  <c r="BD154"/>
  <c r="BC154"/>
  <c r="BA154"/>
  <c r="K154"/>
  <c r="I154"/>
  <c r="G154"/>
  <c r="BB154" s="1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1"/>
  <c r="BD151"/>
  <c r="BC151"/>
  <c r="BA151"/>
  <c r="K151"/>
  <c r="I151"/>
  <c r="G151"/>
  <c r="BB151" s="1"/>
  <c r="BE150"/>
  <c r="BD150"/>
  <c r="BC150"/>
  <c r="BA150"/>
  <c r="K150"/>
  <c r="I150"/>
  <c r="G150"/>
  <c r="BB150" s="1"/>
  <c r="BE149"/>
  <c r="BD149"/>
  <c r="BC149"/>
  <c r="BA149"/>
  <c r="K149"/>
  <c r="I149"/>
  <c r="G149"/>
  <c r="BB149" s="1"/>
  <c r="BE148"/>
  <c r="BD148"/>
  <c r="BC148"/>
  <c r="BA148"/>
  <c r="K148"/>
  <c r="I148"/>
  <c r="G148"/>
  <c r="BB148" s="1"/>
  <c r="BE147"/>
  <c r="BD147"/>
  <c r="BC147"/>
  <c r="BA147"/>
  <c r="K147"/>
  <c r="I147"/>
  <c r="G147"/>
  <c r="BB147" s="1"/>
  <c r="BE146"/>
  <c r="BD146"/>
  <c r="BC146"/>
  <c r="BA146"/>
  <c r="K146"/>
  <c r="I146"/>
  <c r="G146"/>
  <c r="BB146" s="1"/>
  <c r="BE145"/>
  <c r="BD145"/>
  <c r="BC145"/>
  <c r="BA145"/>
  <c r="K145"/>
  <c r="I145"/>
  <c r="G145"/>
  <c r="BB145" s="1"/>
  <c r="BE144"/>
  <c r="BD144"/>
  <c r="BC144"/>
  <c r="BA144"/>
  <c r="K144"/>
  <c r="I144"/>
  <c r="G144"/>
  <c r="BB144" s="1"/>
  <c r="BE143"/>
  <c r="BD143"/>
  <c r="BC143"/>
  <c r="BA143"/>
  <c r="K143"/>
  <c r="I143"/>
  <c r="G143"/>
  <c r="BB143" s="1"/>
  <c r="BE142"/>
  <c r="BD142"/>
  <c r="BC142"/>
  <c r="BA142"/>
  <c r="K142"/>
  <c r="I142"/>
  <c r="G142"/>
  <c r="BB142" s="1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D139"/>
  <c r="BC139"/>
  <c r="BA139"/>
  <c r="K139"/>
  <c r="I139"/>
  <c r="G139"/>
  <c r="BB139" s="1"/>
  <c r="BE138"/>
  <c r="BD138"/>
  <c r="BC138"/>
  <c r="BA138"/>
  <c r="K138"/>
  <c r="I138"/>
  <c r="G138"/>
  <c r="BB138" s="1"/>
  <c r="BE137"/>
  <c r="BD137"/>
  <c r="BC137"/>
  <c r="BA137"/>
  <c r="K137"/>
  <c r="I137"/>
  <c r="G137"/>
  <c r="BB137" s="1"/>
  <c r="BE136"/>
  <c r="BD136"/>
  <c r="BC136"/>
  <c r="BA136"/>
  <c r="K136"/>
  <c r="I136"/>
  <c r="G136"/>
  <c r="BB136" s="1"/>
  <c r="BE135"/>
  <c r="BD135"/>
  <c r="BC135"/>
  <c r="BA135"/>
  <c r="K135"/>
  <c r="I135"/>
  <c r="G135"/>
  <c r="BB135" s="1"/>
  <c r="BE134"/>
  <c r="BD134"/>
  <c r="BC134"/>
  <c r="BA134"/>
  <c r="K134"/>
  <c r="I134"/>
  <c r="G134"/>
  <c r="BB134" s="1"/>
  <c r="BE133"/>
  <c r="BD133"/>
  <c r="BC133"/>
  <c r="BA133"/>
  <c r="K133"/>
  <c r="I133"/>
  <c r="G133"/>
  <c r="BB133" s="1"/>
  <c r="BE132"/>
  <c r="BD132"/>
  <c r="BC132"/>
  <c r="BA132"/>
  <c r="K132"/>
  <c r="I132"/>
  <c r="G132"/>
  <c r="BB132" s="1"/>
  <c r="BE131"/>
  <c r="BD131"/>
  <c r="BC131"/>
  <c r="BA131"/>
  <c r="K131"/>
  <c r="I131"/>
  <c r="G131"/>
  <c r="BB131" s="1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8"/>
  <c r="BD128"/>
  <c r="BC128"/>
  <c r="BA128"/>
  <c r="K128"/>
  <c r="I128"/>
  <c r="G128"/>
  <c r="BB128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4"/>
  <c r="BD124"/>
  <c r="BC124"/>
  <c r="BA124"/>
  <c r="K124"/>
  <c r="I124"/>
  <c r="G124"/>
  <c r="BB124" s="1"/>
  <c r="BE123"/>
  <c r="BD123"/>
  <c r="BC123"/>
  <c r="BA123"/>
  <c r="K123"/>
  <c r="I123"/>
  <c r="G123"/>
  <c r="BB123" s="1"/>
  <c r="BE122"/>
  <c r="BD122"/>
  <c r="BC122"/>
  <c r="BA122"/>
  <c r="K122"/>
  <c r="I122"/>
  <c r="G122"/>
  <c r="BB122" s="1"/>
  <c r="BE121"/>
  <c r="BD121"/>
  <c r="BC121"/>
  <c r="BA121"/>
  <c r="K121"/>
  <c r="I121"/>
  <c r="G121"/>
  <c r="BB121" s="1"/>
  <c r="BE120"/>
  <c r="BD120"/>
  <c r="BC120"/>
  <c r="BA120"/>
  <c r="K120"/>
  <c r="I120"/>
  <c r="G120"/>
  <c r="BB120" s="1"/>
  <c r="BE119"/>
  <c r="BD119"/>
  <c r="BC119"/>
  <c r="BA119"/>
  <c r="K119"/>
  <c r="I119"/>
  <c r="G119"/>
  <c r="BB119" s="1"/>
  <c r="BE118"/>
  <c r="BD118"/>
  <c r="BC118"/>
  <c r="BA118"/>
  <c r="K118"/>
  <c r="I118"/>
  <c r="G118"/>
  <c r="BB118" s="1"/>
  <c r="BE117"/>
  <c r="BE174" s="1"/>
  <c r="I14" i="18" s="1"/>
  <c r="BD117" i="19"/>
  <c r="BC117"/>
  <c r="BC174" s="1"/>
  <c r="G14" i="18" s="1"/>
  <c r="BA117" i="19"/>
  <c r="BA174" s="1"/>
  <c r="E14" i="18" s="1"/>
  <c r="K117" i="19"/>
  <c r="I117"/>
  <c r="I174" s="1"/>
  <c r="G117"/>
  <c r="BB117" s="1"/>
  <c r="BB174" s="1"/>
  <c r="F14" i="18" s="1"/>
  <c r="B14"/>
  <c r="A14"/>
  <c r="BD174" i="19"/>
  <c r="H14" i="18" s="1"/>
  <c r="K174" i="19"/>
  <c r="G174"/>
  <c r="BE114"/>
  <c r="BD114"/>
  <c r="BC114"/>
  <c r="BA114"/>
  <c r="K114"/>
  <c r="I114"/>
  <c r="G114"/>
  <c r="BB114" s="1"/>
  <c r="BE113"/>
  <c r="BD113"/>
  <c r="BC113"/>
  <c r="BA113"/>
  <c r="K113"/>
  <c r="I113"/>
  <c r="G113"/>
  <c r="BB113" s="1"/>
  <c r="BE112"/>
  <c r="BD112"/>
  <c r="BD115" s="1"/>
  <c r="H13" i="18" s="1"/>
  <c r="BC112" i="19"/>
  <c r="BA112"/>
  <c r="K112"/>
  <c r="K115" s="1"/>
  <c r="I112"/>
  <c r="G112"/>
  <c r="G115" s="1"/>
  <c r="B13" i="18"/>
  <c r="A13"/>
  <c r="BE115" i="19"/>
  <c r="I13" i="18" s="1"/>
  <c r="BC115" i="19"/>
  <c r="G13" i="18" s="1"/>
  <c r="BA115" i="19"/>
  <c r="E13" i="18" s="1"/>
  <c r="I115" i="19"/>
  <c r="BE109"/>
  <c r="BD109"/>
  <c r="BC109"/>
  <c r="BA109"/>
  <c r="K109"/>
  <c r="I109"/>
  <c r="G109"/>
  <c r="BB109" s="1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D96"/>
  <c r="BC96"/>
  <c r="BA96"/>
  <c r="K96"/>
  <c r="I96"/>
  <c r="G96"/>
  <c r="BB96" s="1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C91"/>
  <c r="BA91"/>
  <c r="K91"/>
  <c r="I91"/>
  <c r="G91"/>
  <c r="BB91" s="1"/>
  <c r="BE90"/>
  <c r="BD90"/>
  <c r="BC90"/>
  <c r="BA90"/>
  <c r="K90"/>
  <c r="I90"/>
  <c r="G90"/>
  <c r="BB90" s="1"/>
  <c r="BE89"/>
  <c r="BD89"/>
  <c r="BC89"/>
  <c r="BA89"/>
  <c r="K89"/>
  <c r="I89"/>
  <c r="G89"/>
  <c r="BB89" s="1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C79"/>
  <c r="BA79"/>
  <c r="K79"/>
  <c r="I79"/>
  <c r="G79"/>
  <c r="BB79" s="1"/>
  <c r="BE78"/>
  <c r="BD78"/>
  <c r="BC78"/>
  <c r="BA78"/>
  <c r="K78"/>
  <c r="I78"/>
  <c r="G78"/>
  <c r="BB78" s="1"/>
  <c r="BE77"/>
  <c r="BD77"/>
  <c r="BC77"/>
  <c r="BA77"/>
  <c r="K77"/>
  <c r="I77"/>
  <c r="G77"/>
  <c r="BB77" s="1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E69"/>
  <c r="BE110" s="1"/>
  <c r="I12" i="18" s="1"/>
  <c r="BD69" i="19"/>
  <c r="BC69"/>
  <c r="BC110" s="1"/>
  <c r="G12" i="18" s="1"/>
  <c r="BA69" i="19"/>
  <c r="BA110" s="1"/>
  <c r="E12" i="18" s="1"/>
  <c r="K69" i="19"/>
  <c r="I69"/>
  <c r="I110" s="1"/>
  <c r="G69"/>
  <c r="BB69" s="1"/>
  <c r="B12" i="18"/>
  <c r="A12"/>
  <c r="BD110" i="19"/>
  <c r="H12" i="18" s="1"/>
  <c r="K110" i="19"/>
  <c r="G110"/>
  <c r="BD66"/>
  <c r="BC66"/>
  <c r="BB66"/>
  <c r="BA66"/>
  <c r="K66"/>
  <c r="I66"/>
  <c r="G66"/>
  <c r="BE66" s="1"/>
  <c r="BD65"/>
  <c r="BC65"/>
  <c r="BB65"/>
  <c r="BA65"/>
  <c r="K65"/>
  <c r="I65"/>
  <c r="G65"/>
  <c r="BE65" s="1"/>
  <c r="BE67" s="1"/>
  <c r="I11" i="18" s="1"/>
  <c r="BE64" i="19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D67" s="1"/>
  <c r="H11" i="18" s="1"/>
  <c r="BC56" i="19"/>
  <c r="BA56"/>
  <c r="K56"/>
  <c r="K67" s="1"/>
  <c r="I56"/>
  <c r="G56"/>
  <c r="G67" s="1"/>
  <c r="B11" i="18"/>
  <c r="A11"/>
  <c r="BC67" i="19"/>
  <c r="G11" i="18" s="1"/>
  <c r="BA67" i="19"/>
  <c r="E11" i="18" s="1"/>
  <c r="I67" i="19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E54" s="1"/>
  <c r="I10" i="18" s="1"/>
  <c r="BD33" i="19"/>
  <c r="BC33"/>
  <c r="BC54" s="1"/>
  <c r="G10" i="18" s="1"/>
  <c r="BA33" i="19"/>
  <c r="BA54" s="1"/>
  <c r="E10" i="18" s="1"/>
  <c r="K33" i="19"/>
  <c r="I33"/>
  <c r="I54" s="1"/>
  <c r="G33"/>
  <c r="BB33" s="1"/>
  <c r="BB54" s="1"/>
  <c r="F10" i="18" s="1"/>
  <c r="B10"/>
  <c r="A10"/>
  <c r="BD54" i="19"/>
  <c r="H10" i="18" s="1"/>
  <c r="K54" i="19"/>
  <c r="G54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D31" s="1"/>
  <c r="H9" i="18" s="1"/>
  <c r="BC19" i="19"/>
  <c r="BA19"/>
  <c r="K19"/>
  <c r="K31" s="1"/>
  <c r="I19"/>
  <c r="G19"/>
  <c r="G31" s="1"/>
  <c r="B9" i="18"/>
  <c r="A9"/>
  <c r="BE31" i="19"/>
  <c r="I9" i="18" s="1"/>
  <c r="BC31" i="19"/>
  <c r="G9" i="18" s="1"/>
  <c r="BA31" i="19"/>
  <c r="E9" i="18" s="1"/>
  <c r="I31" i="19"/>
  <c r="BE16"/>
  <c r="BE17" s="1"/>
  <c r="I8" i="18" s="1"/>
  <c r="BD16" i="19"/>
  <c r="BC16"/>
  <c r="BC17" s="1"/>
  <c r="G8" i="18" s="1"/>
  <c r="BB16" i="19"/>
  <c r="BA16"/>
  <c r="BA17" s="1"/>
  <c r="E8" i="18" s="1"/>
  <c r="K16" i="19"/>
  <c r="I16"/>
  <c r="I17" s="1"/>
  <c r="G16"/>
  <c r="B8" i="18"/>
  <c r="A8"/>
  <c r="BD17" i="19"/>
  <c r="H8" i="18" s="1"/>
  <c r="BB17" i="19"/>
  <c r="F8" i="18" s="1"/>
  <c r="K17" i="19"/>
  <c r="G17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D14" s="1"/>
  <c r="H7" i="18" s="1"/>
  <c r="BC8" i="19"/>
  <c r="BB8"/>
  <c r="BB14" s="1"/>
  <c r="F7" i="18" s="1"/>
  <c r="K8" i="19"/>
  <c r="K14" s="1"/>
  <c r="I8"/>
  <c r="G8"/>
  <c r="BA8" s="1"/>
  <c r="B7" i="18"/>
  <c r="A7"/>
  <c r="BE14" i="19"/>
  <c r="I7" i="18" s="1"/>
  <c r="BC14" i="19"/>
  <c r="G7" i="18" s="1"/>
  <c r="I14" i="19"/>
  <c r="E4"/>
  <c r="F3"/>
  <c r="G23" i="17"/>
  <c r="F33"/>
  <c r="C33"/>
  <c r="C31"/>
  <c r="G7"/>
  <c r="H19" i="15"/>
  <c r="D17" i="14"/>
  <c r="I18" i="15"/>
  <c r="G17" i="14" s="1"/>
  <c r="D16"/>
  <c r="I17" i="15"/>
  <c r="G16" i="14" s="1"/>
  <c r="D15"/>
  <c r="I16" i="15"/>
  <c r="G15" i="14" s="1"/>
  <c r="BD56" i="16"/>
  <c r="BC56"/>
  <c r="BB56"/>
  <c r="BA56"/>
  <c r="K56"/>
  <c r="I56"/>
  <c r="G56"/>
  <c r="BE56" s="1"/>
  <c r="BE57" s="1"/>
  <c r="I10" i="15" s="1"/>
  <c r="BE55" i="16"/>
  <c r="BD55"/>
  <c r="BC55"/>
  <c r="BB55"/>
  <c r="BA55"/>
  <c r="K55"/>
  <c r="I55"/>
  <c r="G55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E46"/>
  <c r="BC46"/>
  <c r="BB46"/>
  <c r="BA46"/>
  <c r="K46"/>
  <c r="I46"/>
  <c r="G46"/>
  <c r="BD46" s="1"/>
  <c r="BE45"/>
  <c r="BC45"/>
  <c r="BB45"/>
  <c r="BA45"/>
  <c r="K45"/>
  <c r="I45"/>
  <c r="G45"/>
  <c r="BD45" s="1"/>
  <c r="BE44"/>
  <c r="BC44"/>
  <c r="BB44"/>
  <c r="BA44"/>
  <c r="K44"/>
  <c r="I44"/>
  <c r="G44"/>
  <c r="BD44" s="1"/>
  <c r="BD57" s="1"/>
  <c r="H10" i="15" s="1"/>
  <c r="B10"/>
  <c r="A10"/>
  <c r="BC57" i="16"/>
  <c r="G10" i="15" s="1"/>
  <c r="BB57" i="16"/>
  <c r="F10" i="15" s="1"/>
  <c r="BA57" i="16"/>
  <c r="E10" i="15" s="1"/>
  <c r="K57" i="16"/>
  <c r="I57"/>
  <c r="G57"/>
  <c r="BE41"/>
  <c r="BD41"/>
  <c r="BC41"/>
  <c r="BA41"/>
  <c r="K41"/>
  <c r="I41"/>
  <c r="G41"/>
  <c r="BB41" s="1"/>
  <c r="BB42" s="1"/>
  <c r="F9" i="15" s="1"/>
  <c r="B9"/>
  <c r="A9"/>
  <c r="BE42" i="16"/>
  <c r="I9" i="15" s="1"/>
  <c r="BD42" i="16"/>
  <c r="H9" i="15" s="1"/>
  <c r="BC42" i="16"/>
  <c r="G9" i="15" s="1"/>
  <c r="BA42" i="16"/>
  <c r="E9" i="15" s="1"/>
  <c r="K42" i="16"/>
  <c r="I42"/>
  <c r="G42"/>
  <c r="BD38"/>
  <c r="BC38"/>
  <c r="BB38"/>
  <c r="BA38"/>
  <c r="K38"/>
  <c r="I38"/>
  <c r="G38"/>
  <c r="BE38" s="1"/>
  <c r="BE39" s="1"/>
  <c r="I8" i="15" s="1"/>
  <c r="BE37" i="16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B39" s="1"/>
  <c r="F8" i="15" s="1"/>
  <c r="B8"/>
  <c r="A8"/>
  <c r="BD39" i="16"/>
  <c r="H8" i="15" s="1"/>
  <c r="BC39" i="16"/>
  <c r="G8" i="15" s="1"/>
  <c r="BA39" i="16"/>
  <c r="E8" i="15" s="1"/>
  <c r="K39" i="16"/>
  <c r="I39"/>
  <c r="G39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7" i="15"/>
  <c r="A7"/>
  <c r="BE11" i="16"/>
  <c r="I7" i="15" s="1"/>
  <c r="I11" s="1"/>
  <c r="C21" i="14" s="1"/>
  <c r="BD11" i="16"/>
  <c r="H7" i="15" s="1"/>
  <c r="BC11" i="16"/>
  <c r="G7" i="15" s="1"/>
  <c r="G11" s="1"/>
  <c r="C18" i="14" s="1"/>
  <c r="BA11" i="16"/>
  <c r="E7" i="15" s="1"/>
  <c r="E11" s="1"/>
  <c r="C15" i="14" s="1"/>
  <c r="K11" i="16"/>
  <c r="I11"/>
  <c r="G11"/>
  <c r="E4"/>
  <c r="F3"/>
  <c r="G23" i="14"/>
  <c r="C33"/>
  <c r="F33" s="1"/>
  <c r="C31"/>
  <c r="G7"/>
  <c r="H18" i="12"/>
  <c r="D18" i="11"/>
  <c r="I17" i="12"/>
  <c r="G18" i="11" s="1"/>
  <c r="D17"/>
  <c r="I16" i="12"/>
  <c r="G17" i="11" s="1"/>
  <c r="D16"/>
  <c r="I15" i="12"/>
  <c r="G16" i="11" s="1"/>
  <c r="D15"/>
  <c r="I14" i="12"/>
  <c r="G15" i="11" s="1"/>
  <c r="BE57" i="13"/>
  <c r="BC57"/>
  <c r="BB57"/>
  <c r="BA57"/>
  <c r="K57"/>
  <c r="I57"/>
  <c r="G57"/>
  <c r="BD57" s="1"/>
  <c r="BE56"/>
  <c r="BC56"/>
  <c r="BB56"/>
  <c r="BA56"/>
  <c r="K56"/>
  <c r="I56"/>
  <c r="G56"/>
  <c r="BD56" s="1"/>
  <c r="BE55"/>
  <c r="BC55"/>
  <c r="BB55"/>
  <c r="BA55"/>
  <c r="K55"/>
  <c r="I55"/>
  <c r="G55"/>
  <c r="BD55" s="1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E46"/>
  <c r="BC46"/>
  <c r="BB46"/>
  <c r="BA46"/>
  <c r="K46"/>
  <c r="I46"/>
  <c r="G46"/>
  <c r="BD46" s="1"/>
  <c r="BE45"/>
  <c r="BC45"/>
  <c r="BB45"/>
  <c r="BA45"/>
  <c r="K45"/>
  <c r="I45"/>
  <c r="G45"/>
  <c r="BD45" s="1"/>
  <c r="B8" i="12"/>
  <c r="A8"/>
  <c r="BE58" i="13"/>
  <c r="I8" i="12" s="1"/>
  <c r="BC58" i="13"/>
  <c r="G8" i="12" s="1"/>
  <c r="BB58" i="13"/>
  <c r="F8" i="12" s="1"/>
  <c r="BA58" i="13"/>
  <c r="E8" i="12" s="1"/>
  <c r="K58" i="13"/>
  <c r="I58"/>
  <c r="G58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7" i="12"/>
  <c r="A7"/>
  <c r="BE43" i="13"/>
  <c r="I7" i="12" s="1"/>
  <c r="I9" s="1"/>
  <c r="C21" i="11" s="1"/>
  <c r="BD43" i="13"/>
  <c r="H7" i="12" s="1"/>
  <c r="BC43" i="13"/>
  <c r="G7" i="12" s="1"/>
  <c r="G9" s="1"/>
  <c r="C18" i="11" s="1"/>
  <c r="BA43" i="13"/>
  <c r="E7" i="12" s="1"/>
  <c r="E9" s="1"/>
  <c r="C15" i="11" s="1"/>
  <c r="K43" i="13"/>
  <c r="I43"/>
  <c r="G43"/>
  <c r="E4"/>
  <c r="F3"/>
  <c r="G23" i="11"/>
  <c r="C33"/>
  <c r="F33" s="1"/>
  <c r="C31"/>
  <c r="G7"/>
  <c r="H17" i="9"/>
  <c r="D17" i="8"/>
  <c r="I16" i="9"/>
  <c r="G17" i="8" s="1"/>
  <c r="D16"/>
  <c r="I15" i="9"/>
  <c r="G16" i="8" s="1"/>
  <c r="D15"/>
  <c r="I14" i="9"/>
  <c r="G15" i="8" s="1"/>
  <c r="BE66" i="10"/>
  <c r="BC66"/>
  <c r="BB66"/>
  <c r="BA66"/>
  <c r="K66"/>
  <c r="I66"/>
  <c r="G66"/>
  <c r="BD66" s="1"/>
  <c r="BE65"/>
  <c r="BC65"/>
  <c r="BB65"/>
  <c r="BA65"/>
  <c r="K65"/>
  <c r="I65"/>
  <c r="G65"/>
  <c r="BD65" s="1"/>
  <c r="BE64"/>
  <c r="BC64"/>
  <c r="BB64"/>
  <c r="BA64"/>
  <c r="K64"/>
  <c r="I64"/>
  <c r="G64"/>
  <c r="BD64" s="1"/>
  <c r="BE63"/>
  <c r="BC63"/>
  <c r="BB63"/>
  <c r="BA63"/>
  <c r="K63"/>
  <c r="I63"/>
  <c r="G63"/>
  <c r="BD63" s="1"/>
  <c r="BE62"/>
  <c r="BC62"/>
  <c r="BB62"/>
  <c r="BA62"/>
  <c r="K62"/>
  <c r="I62"/>
  <c r="G62"/>
  <c r="BD62" s="1"/>
  <c r="BE61"/>
  <c r="BC61"/>
  <c r="BB61"/>
  <c r="BA61"/>
  <c r="K61"/>
  <c r="I61"/>
  <c r="G61"/>
  <c r="BD61" s="1"/>
  <c r="BE60"/>
  <c r="BC60"/>
  <c r="BB60"/>
  <c r="BA60"/>
  <c r="K60"/>
  <c r="I60"/>
  <c r="G60"/>
  <c r="BD60" s="1"/>
  <c r="BE59"/>
  <c r="BC59"/>
  <c r="BB59"/>
  <c r="BA59"/>
  <c r="K59"/>
  <c r="I59"/>
  <c r="G59"/>
  <c r="BD59" s="1"/>
  <c r="BE58"/>
  <c r="BC58"/>
  <c r="BB58"/>
  <c r="BA58"/>
  <c r="K58"/>
  <c r="I58"/>
  <c r="G58"/>
  <c r="BD58" s="1"/>
  <c r="BE57"/>
  <c r="BC57"/>
  <c r="BB57"/>
  <c r="BA57"/>
  <c r="K57"/>
  <c r="I57"/>
  <c r="G57"/>
  <c r="BD57" s="1"/>
  <c r="BE56"/>
  <c r="BC56"/>
  <c r="BB56"/>
  <c r="BA56"/>
  <c r="K56"/>
  <c r="I56"/>
  <c r="G56"/>
  <c r="BD56" s="1"/>
  <c r="BE55"/>
  <c r="BC55"/>
  <c r="BB55"/>
  <c r="BA55"/>
  <c r="K55"/>
  <c r="I55"/>
  <c r="G55"/>
  <c r="BD55" s="1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E46"/>
  <c r="BC46"/>
  <c r="BB46"/>
  <c r="BA46"/>
  <c r="K46"/>
  <c r="I46"/>
  <c r="G46"/>
  <c r="BD46" s="1"/>
  <c r="BE45"/>
  <c r="BC45"/>
  <c r="BB45"/>
  <c r="BA45"/>
  <c r="K45"/>
  <c r="I45"/>
  <c r="G45"/>
  <c r="BD45" s="1"/>
  <c r="BE44"/>
  <c r="BC44"/>
  <c r="BB44"/>
  <c r="BA44"/>
  <c r="K44"/>
  <c r="I44"/>
  <c r="G44"/>
  <c r="BD44" s="1"/>
  <c r="BE43"/>
  <c r="BC43"/>
  <c r="BB43"/>
  <c r="BA43"/>
  <c r="K43"/>
  <c r="I43"/>
  <c r="G43"/>
  <c r="BD43" s="1"/>
  <c r="BE42"/>
  <c r="BC42"/>
  <c r="BB42"/>
  <c r="BA42"/>
  <c r="K42"/>
  <c r="I42"/>
  <c r="G42"/>
  <c r="BD42" s="1"/>
  <c r="BE41"/>
  <c r="BC41"/>
  <c r="BB41"/>
  <c r="BA41"/>
  <c r="K41"/>
  <c r="I41"/>
  <c r="G41"/>
  <c r="BD41" s="1"/>
  <c r="BE40"/>
  <c r="BC40"/>
  <c r="BB40"/>
  <c r="BA40"/>
  <c r="K40"/>
  <c r="I40"/>
  <c r="G40"/>
  <c r="BD40" s="1"/>
  <c r="BE39"/>
  <c r="BC39"/>
  <c r="BB39"/>
  <c r="BA39"/>
  <c r="K39"/>
  <c r="I39"/>
  <c r="G39"/>
  <c r="BD39" s="1"/>
  <c r="BE38"/>
  <c r="BC38"/>
  <c r="BB38"/>
  <c r="BA38"/>
  <c r="K38"/>
  <c r="I38"/>
  <c r="G38"/>
  <c r="BD38" s="1"/>
  <c r="BE37"/>
  <c r="BC37"/>
  <c r="BB37"/>
  <c r="BA37"/>
  <c r="K37"/>
  <c r="I37"/>
  <c r="G37"/>
  <c r="BD37" s="1"/>
  <c r="BD67" s="1"/>
  <c r="H8" i="9" s="1"/>
  <c r="B8"/>
  <c r="A8"/>
  <c r="BE67" i="10"/>
  <c r="I8" i="9" s="1"/>
  <c r="BC67" i="10"/>
  <c r="G8" i="9" s="1"/>
  <c r="BB67" i="10"/>
  <c r="F8" i="9" s="1"/>
  <c r="BA67" i="10"/>
  <c r="E8" i="9" s="1"/>
  <c r="K67" i="10"/>
  <c r="I67"/>
  <c r="G67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B35" s="1"/>
  <c r="F7" i="9" s="1"/>
  <c r="B7"/>
  <c r="A7"/>
  <c r="BE35" i="10"/>
  <c r="I7" i="9" s="1"/>
  <c r="I9" s="1"/>
  <c r="C21" i="8" s="1"/>
  <c r="BD35" i="10"/>
  <c r="H7" i="9" s="1"/>
  <c r="H9" s="1"/>
  <c r="C17" i="8" s="1"/>
  <c r="BC35" i="10"/>
  <c r="G7" i="9" s="1"/>
  <c r="G9" s="1"/>
  <c r="C18" i="8" s="1"/>
  <c r="BA35" i="10"/>
  <c r="E7" i="9" s="1"/>
  <c r="E9" s="1"/>
  <c r="C15" i="8" s="1"/>
  <c r="K35" i="10"/>
  <c r="I35"/>
  <c r="G35"/>
  <c r="E4"/>
  <c r="F3"/>
  <c r="G23" i="8"/>
  <c r="C33"/>
  <c r="F33" s="1"/>
  <c r="C31"/>
  <c r="G7"/>
  <c r="H20" i="6"/>
  <c r="D18" i="5"/>
  <c r="I19" i="6"/>
  <c r="G18" i="5" s="1"/>
  <c r="D17"/>
  <c r="I18" i="6"/>
  <c r="G17" i="5" s="1"/>
  <c r="D16"/>
  <c r="I17" i="6"/>
  <c r="G16" i="5" s="1"/>
  <c r="D15"/>
  <c r="I16" i="6"/>
  <c r="G15" i="5" s="1"/>
  <c r="BE293" i="7"/>
  <c r="BC293"/>
  <c r="BB293"/>
  <c r="BA293"/>
  <c r="K293"/>
  <c r="I293"/>
  <c r="G293"/>
  <c r="BD293" s="1"/>
  <c r="BE292"/>
  <c r="BC292"/>
  <c r="BB292"/>
  <c r="BA292"/>
  <c r="K292"/>
  <c r="I292"/>
  <c r="G292"/>
  <c r="BD292" s="1"/>
  <c r="BE291"/>
  <c r="BC291"/>
  <c r="BB291"/>
  <c r="BA291"/>
  <c r="K291"/>
  <c r="I291"/>
  <c r="G291"/>
  <c r="BD291" s="1"/>
  <c r="BE290"/>
  <c r="BC290"/>
  <c r="BB290"/>
  <c r="BA290"/>
  <c r="K290"/>
  <c r="I290"/>
  <c r="G290"/>
  <c r="BD290" s="1"/>
  <c r="BE289"/>
  <c r="BC289"/>
  <c r="BB289"/>
  <c r="BA289"/>
  <c r="K289"/>
  <c r="I289"/>
  <c r="G289"/>
  <c r="BD289" s="1"/>
  <c r="BE288"/>
  <c r="BC288"/>
  <c r="BB288"/>
  <c r="BA288"/>
  <c r="K288"/>
  <c r="I288"/>
  <c r="G288"/>
  <c r="BD288" s="1"/>
  <c r="BE287"/>
  <c r="BC287"/>
  <c r="BB287"/>
  <c r="BA287"/>
  <c r="K287"/>
  <c r="I287"/>
  <c r="G287"/>
  <c r="BD287" s="1"/>
  <c r="BD294" s="1"/>
  <c r="H10" i="6" s="1"/>
  <c r="B10"/>
  <c r="A10"/>
  <c r="BE294" i="7"/>
  <c r="I10" i="6" s="1"/>
  <c r="BC294" i="7"/>
  <c r="G10" i="6" s="1"/>
  <c r="BB294" i="7"/>
  <c r="F10" i="6" s="1"/>
  <c r="BA294" i="7"/>
  <c r="E10" i="6" s="1"/>
  <c r="K294" i="7"/>
  <c r="I294"/>
  <c r="G294"/>
  <c r="BE284"/>
  <c r="BC284"/>
  <c r="BB284"/>
  <c r="BA284"/>
  <c r="K284"/>
  <c r="I284"/>
  <c r="G284"/>
  <c r="BD284" s="1"/>
  <c r="BE283"/>
  <c r="BC283"/>
  <c r="BB283"/>
  <c r="BA283"/>
  <c r="K283"/>
  <c r="I283"/>
  <c r="G283"/>
  <c r="BD283" s="1"/>
  <c r="BE282"/>
  <c r="BC282"/>
  <c r="BB282"/>
  <c r="BA282"/>
  <c r="K282"/>
  <c r="I282"/>
  <c r="G282"/>
  <c r="BD282" s="1"/>
  <c r="BE281"/>
  <c r="BC281"/>
  <c r="BB281"/>
  <c r="BA281"/>
  <c r="K281"/>
  <c r="I281"/>
  <c r="G281"/>
  <c r="BD281" s="1"/>
  <c r="BE280"/>
  <c r="BC280"/>
  <c r="BB280"/>
  <c r="BA280"/>
  <c r="K280"/>
  <c r="I280"/>
  <c r="G280"/>
  <c r="BD280" s="1"/>
  <c r="BE279"/>
  <c r="BC279"/>
  <c r="BB279"/>
  <c r="BA279"/>
  <c r="K279"/>
  <c r="I279"/>
  <c r="G279"/>
  <c r="BD279" s="1"/>
  <c r="BE278"/>
  <c r="BC278"/>
  <c r="BB278"/>
  <c r="BA278"/>
  <c r="K278"/>
  <c r="I278"/>
  <c r="G278"/>
  <c r="BD278" s="1"/>
  <c r="BE277"/>
  <c r="BC277"/>
  <c r="BB277"/>
  <c r="BA277"/>
  <c r="K277"/>
  <c r="I277"/>
  <c r="G277"/>
  <c r="BD277" s="1"/>
  <c r="BE276"/>
  <c r="BC276"/>
  <c r="BB276"/>
  <c r="BA276"/>
  <c r="K276"/>
  <c r="I276"/>
  <c r="G276"/>
  <c r="BD276" s="1"/>
  <c r="BE275"/>
  <c r="BC275"/>
  <c r="BB275"/>
  <c r="BA275"/>
  <c r="K275"/>
  <c r="I275"/>
  <c r="G275"/>
  <c r="BD275" s="1"/>
  <c r="BE274"/>
  <c r="BC274"/>
  <c r="BB274"/>
  <c r="BA274"/>
  <c r="K274"/>
  <c r="I274"/>
  <c r="G274"/>
  <c r="BD274" s="1"/>
  <c r="BE273"/>
  <c r="BC273"/>
  <c r="BB273"/>
  <c r="BA273"/>
  <c r="K273"/>
  <c r="I273"/>
  <c r="G273"/>
  <c r="BD273" s="1"/>
  <c r="BE272"/>
  <c r="BC272"/>
  <c r="BB272"/>
  <c r="BA272"/>
  <c r="K272"/>
  <c r="I272"/>
  <c r="G272"/>
  <c r="BD272" s="1"/>
  <c r="BE271"/>
  <c r="BC271"/>
  <c r="BB271"/>
  <c r="BA271"/>
  <c r="K271"/>
  <c r="I271"/>
  <c r="G271"/>
  <c r="BD271" s="1"/>
  <c r="BE270"/>
  <c r="BC270"/>
  <c r="BB270"/>
  <c r="BA270"/>
  <c r="K270"/>
  <c r="I270"/>
  <c r="G270"/>
  <c r="BD270" s="1"/>
  <c r="BE269"/>
  <c r="BC269"/>
  <c r="BB269"/>
  <c r="BA269"/>
  <c r="K269"/>
  <c r="I269"/>
  <c r="G269"/>
  <c r="BD269" s="1"/>
  <c r="BE268"/>
  <c r="BC268"/>
  <c r="BB268"/>
  <c r="BA268"/>
  <c r="K268"/>
  <c r="I268"/>
  <c r="G268"/>
  <c r="BD268" s="1"/>
  <c r="BE267"/>
  <c r="BC267"/>
  <c r="BB267"/>
  <c r="BA267"/>
  <c r="K267"/>
  <c r="I267"/>
  <c r="G267"/>
  <c r="BD267" s="1"/>
  <c r="BE266"/>
  <c r="BC266"/>
  <c r="BB266"/>
  <c r="BA266"/>
  <c r="K266"/>
  <c r="I266"/>
  <c r="G266"/>
  <c r="BD266" s="1"/>
  <c r="BE265"/>
  <c r="BC265"/>
  <c r="BB265"/>
  <c r="BA265"/>
  <c r="K265"/>
  <c r="I265"/>
  <c r="G265"/>
  <c r="BD265" s="1"/>
  <c r="BE264"/>
  <c r="BC264"/>
  <c r="BB264"/>
  <c r="BA264"/>
  <c r="K264"/>
  <c r="I264"/>
  <c r="G264"/>
  <c r="BD264" s="1"/>
  <c r="BE263"/>
  <c r="BC263"/>
  <c r="BB263"/>
  <c r="BA263"/>
  <c r="K263"/>
  <c r="I263"/>
  <c r="G263"/>
  <c r="BD263" s="1"/>
  <c r="BE262"/>
  <c r="BC262"/>
  <c r="BB262"/>
  <c r="BA262"/>
  <c r="K262"/>
  <c r="I262"/>
  <c r="G262"/>
  <c r="BD262" s="1"/>
  <c r="BE261"/>
  <c r="BC261"/>
  <c r="BB261"/>
  <c r="BA261"/>
  <c r="K261"/>
  <c r="I261"/>
  <c r="G261"/>
  <c r="BD261" s="1"/>
  <c r="BE260"/>
  <c r="BC260"/>
  <c r="BB260"/>
  <c r="BA260"/>
  <c r="K260"/>
  <c r="I260"/>
  <c r="G260"/>
  <c r="BD260" s="1"/>
  <c r="BE259"/>
  <c r="BC259"/>
  <c r="BB259"/>
  <c r="BA259"/>
  <c r="K259"/>
  <c r="I259"/>
  <c r="G259"/>
  <c r="BD259" s="1"/>
  <c r="BE258"/>
  <c r="BC258"/>
  <c r="BB258"/>
  <c r="BA258"/>
  <c r="K258"/>
  <c r="I258"/>
  <c r="G258"/>
  <c r="BD258" s="1"/>
  <c r="BE257"/>
  <c r="BC257"/>
  <c r="BB257"/>
  <c r="BA257"/>
  <c r="K257"/>
  <c r="I257"/>
  <c r="G257"/>
  <c r="BD257" s="1"/>
  <c r="BE256"/>
  <c r="BC256"/>
  <c r="BB256"/>
  <c r="BA256"/>
  <c r="K256"/>
  <c r="I256"/>
  <c r="G256"/>
  <c r="BD256" s="1"/>
  <c r="BE255"/>
  <c r="BC255"/>
  <c r="BB255"/>
  <c r="BA255"/>
  <c r="K255"/>
  <c r="I255"/>
  <c r="G255"/>
  <c r="BD255" s="1"/>
  <c r="BE254"/>
  <c r="BC254"/>
  <c r="BB254"/>
  <c r="BA254"/>
  <c r="K254"/>
  <c r="I254"/>
  <c r="G254"/>
  <c r="BD254" s="1"/>
  <c r="BE253"/>
  <c r="BC253"/>
  <c r="BB253"/>
  <c r="BA253"/>
  <c r="K253"/>
  <c r="I253"/>
  <c r="G253"/>
  <c r="BD253" s="1"/>
  <c r="BE252"/>
  <c r="BC252"/>
  <c r="BB252"/>
  <c r="BA252"/>
  <c r="K252"/>
  <c r="I252"/>
  <c r="G252"/>
  <c r="BD252" s="1"/>
  <c r="BE251"/>
  <c r="BC251"/>
  <c r="BB251"/>
  <c r="BA251"/>
  <c r="K251"/>
  <c r="I251"/>
  <c r="G251"/>
  <c r="BD251" s="1"/>
  <c r="BE250"/>
  <c r="BC250"/>
  <c r="BB250"/>
  <c r="BA250"/>
  <c r="K250"/>
  <c r="I250"/>
  <c r="G250"/>
  <c r="BD250" s="1"/>
  <c r="BE249"/>
  <c r="BC249"/>
  <c r="BB249"/>
  <c r="BA249"/>
  <c r="K249"/>
  <c r="I249"/>
  <c r="G249"/>
  <c r="BD249" s="1"/>
  <c r="BE248"/>
  <c r="BC248"/>
  <c r="BB248"/>
  <c r="BA248"/>
  <c r="K248"/>
  <c r="I248"/>
  <c r="G248"/>
  <c r="BD248" s="1"/>
  <c r="BE247"/>
  <c r="BC247"/>
  <c r="BB247"/>
  <c r="BA247"/>
  <c r="K247"/>
  <c r="I247"/>
  <c r="G247"/>
  <c r="BD247" s="1"/>
  <c r="BE246"/>
  <c r="BC246"/>
  <c r="BB246"/>
  <c r="BA246"/>
  <c r="K246"/>
  <c r="I246"/>
  <c r="G246"/>
  <c r="BD246" s="1"/>
  <c r="BE245"/>
  <c r="BC245"/>
  <c r="BB245"/>
  <c r="BA245"/>
  <c r="K245"/>
  <c r="I245"/>
  <c r="G245"/>
  <c r="BD245" s="1"/>
  <c r="BE244"/>
  <c r="BC244"/>
  <c r="BB244"/>
  <c r="BA244"/>
  <c r="K244"/>
  <c r="I244"/>
  <c r="G244"/>
  <c r="BD244" s="1"/>
  <c r="BE243"/>
  <c r="BC243"/>
  <c r="BB243"/>
  <c r="BA243"/>
  <c r="K243"/>
  <c r="I243"/>
  <c r="G243"/>
  <c r="BD243" s="1"/>
  <c r="BE242"/>
  <c r="BC242"/>
  <c r="BB242"/>
  <c r="BA242"/>
  <c r="K242"/>
  <c r="I242"/>
  <c r="G242"/>
  <c r="BD242" s="1"/>
  <c r="BE241"/>
  <c r="BC241"/>
  <c r="BB241"/>
  <c r="BA241"/>
  <c r="K241"/>
  <c r="I241"/>
  <c r="G241"/>
  <c r="BD241" s="1"/>
  <c r="BE240"/>
  <c r="BC240"/>
  <c r="BB240"/>
  <c r="BA240"/>
  <c r="K240"/>
  <c r="I240"/>
  <c r="G240"/>
  <c r="BD240" s="1"/>
  <c r="BE239"/>
  <c r="BC239"/>
  <c r="BB239"/>
  <c r="BA239"/>
  <c r="K239"/>
  <c r="I239"/>
  <c r="G239"/>
  <c r="BD239" s="1"/>
  <c r="BE238"/>
  <c r="BC238"/>
  <c r="BB238"/>
  <c r="BA238"/>
  <c r="K238"/>
  <c r="I238"/>
  <c r="G238"/>
  <c r="BD238" s="1"/>
  <c r="BE237"/>
  <c r="BC237"/>
  <c r="BB237"/>
  <c r="BA237"/>
  <c r="K237"/>
  <c r="I237"/>
  <c r="G237"/>
  <c r="BD237" s="1"/>
  <c r="BE236"/>
  <c r="BC236"/>
  <c r="BB236"/>
  <c r="BA236"/>
  <c r="K236"/>
  <c r="I236"/>
  <c r="G236"/>
  <c r="BD236" s="1"/>
  <c r="BE235"/>
  <c r="BC235"/>
  <c r="BB235"/>
  <c r="BA235"/>
  <c r="K235"/>
  <c r="I235"/>
  <c r="G235"/>
  <c r="BD235" s="1"/>
  <c r="BE234"/>
  <c r="BC234"/>
  <c r="BB234"/>
  <c r="BA234"/>
  <c r="K234"/>
  <c r="I234"/>
  <c r="G234"/>
  <c r="BD234" s="1"/>
  <c r="BE233"/>
  <c r="BC233"/>
  <c r="BB233"/>
  <c r="BA233"/>
  <c r="K233"/>
  <c r="I233"/>
  <c r="G233"/>
  <c r="BD233" s="1"/>
  <c r="BE232"/>
  <c r="BC232"/>
  <c r="BB232"/>
  <c r="BA232"/>
  <c r="K232"/>
  <c r="I232"/>
  <c r="G232"/>
  <c r="BD232" s="1"/>
  <c r="BE231"/>
  <c r="BC231"/>
  <c r="BB231"/>
  <c r="BA231"/>
  <c r="K231"/>
  <c r="I231"/>
  <c r="G231"/>
  <c r="BD231" s="1"/>
  <c r="BE230"/>
  <c r="BC230"/>
  <c r="BB230"/>
  <c r="BA230"/>
  <c r="K230"/>
  <c r="I230"/>
  <c r="G230"/>
  <c r="BD230" s="1"/>
  <c r="BE229"/>
  <c r="BC229"/>
  <c r="BB229"/>
  <c r="BA229"/>
  <c r="K229"/>
  <c r="I229"/>
  <c r="G229"/>
  <c r="BD229" s="1"/>
  <c r="BE228"/>
  <c r="BC228"/>
  <c r="BB228"/>
  <c r="BA228"/>
  <c r="K228"/>
  <c r="I228"/>
  <c r="G228"/>
  <c r="BD228" s="1"/>
  <c r="BE227"/>
  <c r="BC227"/>
  <c r="BB227"/>
  <c r="BA227"/>
  <c r="K227"/>
  <c r="I227"/>
  <c r="G227"/>
  <c r="BD227" s="1"/>
  <c r="BE226"/>
  <c r="BC226"/>
  <c r="BB226"/>
  <c r="BA226"/>
  <c r="K226"/>
  <c r="I226"/>
  <c r="G226"/>
  <c r="BD226" s="1"/>
  <c r="BE225"/>
  <c r="BC225"/>
  <c r="BB225"/>
  <c r="BA225"/>
  <c r="K225"/>
  <c r="I225"/>
  <c r="G225"/>
  <c r="BD225" s="1"/>
  <c r="BE224"/>
  <c r="BC224"/>
  <c r="BB224"/>
  <c r="BA224"/>
  <c r="K224"/>
  <c r="I224"/>
  <c r="G224"/>
  <c r="BD224" s="1"/>
  <c r="BE223"/>
  <c r="BC223"/>
  <c r="BB223"/>
  <c r="BA223"/>
  <c r="K223"/>
  <c r="I223"/>
  <c r="G223"/>
  <c r="BD223" s="1"/>
  <c r="BE222"/>
  <c r="BC222"/>
  <c r="BB222"/>
  <c r="BA222"/>
  <c r="K222"/>
  <c r="I222"/>
  <c r="G222"/>
  <c r="BD222" s="1"/>
  <c r="BE221"/>
  <c r="BC221"/>
  <c r="BB221"/>
  <c r="BA221"/>
  <c r="K221"/>
  <c r="I221"/>
  <c r="G221"/>
  <c r="BD221" s="1"/>
  <c r="BE220"/>
  <c r="BC220"/>
  <c r="BB220"/>
  <c r="BA220"/>
  <c r="K220"/>
  <c r="I220"/>
  <c r="G220"/>
  <c r="BD220" s="1"/>
  <c r="BE219"/>
  <c r="BC219"/>
  <c r="BB219"/>
  <c r="BA219"/>
  <c r="K219"/>
  <c r="I219"/>
  <c r="G219"/>
  <c r="BD219" s="1"/>
  <c r="BE218"/>
  <c r="BC218"/>
  <c r="BB218"/>
  <c r="BA218"/>
  <c r="K218"/>
  <c r="I218"/>
  <c r="G218"/>
  <c r="BD218" s="1"/>
  <c r="BE217"/>
  <c r="BC217"/>
  <c r="BB217"/>
  <c r="BA217"/>
  <c r="K217"/>
  <c r="I217"/>
  <c r="G217"/>
  <c r="BD217" s="1"/>
  <c r="BE216"/>
  <c r="BC216"/>
  <c r="BB216"/>
  <c r="BA216"/>
  <c r="K216"/>
  <c r="I216"/>
  <c r="G216"/>
  <c r="BD216" s="1"/>
  <c r="BE215"/>
  <c r="BC215"/>
  <c r="BB215"/>
  <c r="BA215"/>
  <c r="K215"/>
  <c r="I215"/>
  <c r="G215"/>
  <c r="BD215" s="1"/>
  <c r="BE214"/>
  <c r="BC214"/>
  <c r="BB214"/>
  <c r="BA214"/>
  <c r="K214"/>
  <c r="I214"/>
  <c r="G214"/>
  <c r="BD214" s="1"/>
  <c r="BE213"/>
  <c r="BC213"/>
  <c r="BB213"/>
  <c r="BA213"/>
  <c r="K213"/>
  <c r="I213"/>
  <c r="G213"/>
  <c r="BD213" s="1"/>
  <c r="BE212"/>
  <c r="BC212"/>
  <c r="BB212"/>
  <c r="BA212"/>
  <c r="K212"/>
  <c r="I212"/>
  <c r="G212"/>
  <c r="BD212" s="1"/>
  <c r="BE211"/>
  <c r="BC211"/>
  <c r="BB211"/>
  <c r="BA211"/>
  <c r="K211"/>
  <c r="I211"/>
  <c r="G211"/>
  <c r="BD211" s="1"/>
  <c r="BE210"/>
  <c r="BC210"/>
  <c r="BB210"/>
  <c r="BA210"/>
  <c r="K210"/>
  <c r="I210"/>
  <c r="G210"/>
  <c r="BD210" s="1"/>
  <c r="BE209"/>
  <c r="BC209"/>
  <c r="BB209"/>
  <c r="BA209"/>
  <c r="K209"/>
  <c r="I209"/>
  <c r="G209"/>
  <c r="BD209" s="1"/>
  <c r="BE208"/>
  <c r="BC208"/>
  <c r="BB208"/>
  <c r="BA208"/>
  <c r="K208"/>
  <c r="I208"/>
  <c r="G208"/>
  <c r="BD208" s="1"/>
  <c r="BE207"/>
  <c r="BC207"/>
  <c r="BB207"/>
  <c r="BA207"/>
  <c r="K207"/>
  <c r="I207"/>
  <c r="G207"/>
  <c r="BD207" s="1"/>
  <c r="BE206"/>
  <c r="BC206"/>
  <c r="BB206"/>
  <c r="BA206"/>
  <c r="K206"/>
  <c r="I206"/>
  <c r="G206"/>
  <c r="BD206" s="1"/>
  <c r="BE205"/>
  <c r="BC205"/>
  <c r="BB205"/>
  <c r="BA205"/>
  <c r="K205"/>
  <c r="I205"/>
  <c r="G205"/>
  <c r="BD205" s="1"/>
  <c r="BE204"/>
  <c r="BC204"/>
  <c r="BB204"/>
  <c r="BA204"/>
  <c r="K204"/>
  <c r="I204"/>
  <c r="G204"/>
  <c r="BD204" s="1"/>
  <c r="BE203"/>
  <c r="BC203"/>
  <c r="BB203"/>
  <c r="BA203"/>
  <c r="K203"/>
  <c r="I203"/>
  <c r="G203"/>
  <c r="BD203" s="1"/>
  <c r="BE202"/>
  <c r="BC202"/>
  <c r="BB202"/>
  <c r="BA202"/>
  <c r="K202"/>
  <c r="I202"/>
  <c r="G202"/>
  <c r="BD202" s="1"/>
  <c r="BE201"/>
  <c r="BC201"/>
  <c r="BB201"/>
  <c r="BA201"/>
  <c r="K201"/>
  <c r="I201"/>
  <c r="G201"/>
  <c r="BD201" s="1"/>
  <c r="BE200"/>
  <c r="BC200"/>
  <c r="BB200"/>
  <c r="BA200"/>
  <c r="K200"/>
  <c r="I200"/>
  <c r="G200"/>
  <c r="BD200" s="1"/>
  <c r="BE199"/>
  <c r="BC199"/>
  <c r="BB199"/>
  <c r="BA199"/>
  <c r="K199"/>
  <c r="I199"/>
  <c r="G199"/>
  <c r="BD199" s="1"/>
  <c r="BE198"/>
  <c r="BC198"/>
  <c r="BB198"/>
  <c r="BA198"/>
  <c r="K198"/>
  <c r="I198"/>
  <c r="G198"/>
  <c r="BD198" s="1"/>
  <c r="BE197"/>
  <c r="BC197"/>
  <c r="BB197"/>
  <c r="BA197"/>
  <c r="K197"/>
  <c r="I197"/>
  <c r="G197"/>
  <c r="BD197" s="1"/>
  <c r="BE196"/>
  <c r="BC196"/>
  <c r="BB196"/>
  <c r="BA196"/>
  <c r="K196"/>
  <c r="I196"/>
  <c r="G196"/>
  <c r="BD196" s="1"/>
  <c r="BE195"/>
  <c r="BC195"/>
  <c r="BB195"/>
  <c r="BA195"/>
  <c r="K195"/>
  <c r="I195"/>
  <c r="G195"/>
  <c r="BD195" s="1"/>
  <c r="BE194"/>
  <c r="BC194"/>
  <c r="BB194"/>
  <c r="BA194"/>
  <c r="K194"/>
  <c r="I194"/>
  <c r="G194"/>
  <c r="BD194" s="1"/>
  <c r="BE193"/>
  <c r="BC193"/>
  <c r="BB193"/>
  <c r="BA193"/>
  <c r="K193"/>
  <c r="I193"/>
  <c r="G193"/>
  <c r="BD193" s="1"/>
  <c r="BE192"/>
  <c r="BC192"/>
  <c r="BB192"/>
  <c r="BA192"/>
  <c r="K192"/>
  <c r="I192"/>
  <c r="G192"/>
  <c r="BD192" s="1"/>
  <c r="BE191"/>
  <c r="BC191"/>
  <c r="BB191"/>
  <c r="BA191"/>
  <c r="K191"/>
  <c r="I191"/>
  <c r="G191"/>
  <c r="BD191" s="1"/>
  <c r="BE190"/>
  <c r="BC190"/>
  <c r="BB190"/>
  <c r="BA190"/>
  <c r="K190"/>
  <c r="I190"/>
  <c r="G190"/>
  <c r="BD190" s="1"/>
  <c r="BD285" s="1"/>
  <c r="H9" i="6" s="1"/>
  <c r="B9"/>
  <c r="A9"/>
  <c r="BE285" i="7"/>
  <c r="I9" i="6" s="1"/>
  <c r="BC285" i="7"/>
  <c r="G9" i="6" s="1"/>
  <c r="BB285" i="7"/>
  <c r="F9" i="6" s="1"/>
  <c r="BA285" i="7"/>
  <c r="E9" i="6" s="1"/>
  <c r="K285" i="7"/>
  <c r="I285"/>
  <c r="G285"/>
  <c r="BE187"/>
  <c r="BD187"/>
  <c r="BC187"/>
  <c r="BA187"/>
  <c r="K187"/>
  <c r="I187"/>
  <c r="G187"/>
  <c r="BB187" s="1"/>
  <c r="BE186"/>
  <c r="BD186"/>
  <c r="BC186"/>
  <c r="BA186"/>
  <c r="K186"/>
  <c r="I186"/>
  <c r="G186"/>
  <c r="BB186" s="1"/>
  <c r="BE185"/>
  <c r="BD185"/>
  <c r="BC185"/>
  <c r="BA185"/>
  <c r="K185"/>
  <c r="I185"/>
  <c r="G185"/>
  <c r="BB185" s="1"/>
  <c r="BE184"/>
  <c r="BD184"/>
  <c r="BC184"/>
  <c r="BA184"/>
  <c r="K184"/>
  <c r="I184"/>
  <c r="G184"/>
  <c r="BB184" s="1"/>
  <c r="BE183"/>
  <c r="BD183"/>
  <c r="BC183"/>
  <c r="BA183"/>
  <c r="K183"/>
  <c r="I183"/>
  <c r="G183"/>
  <c r="BB183" s="1"/>
  <c r="BE182"/>
  <c r="BD182"/>
  <c r="BC182"/>
  <c r="BA182"/>
  <c r="K182"/>
  <c r="I182"/>
  <c r="G182"/>
  <c r="BB182" s="1"/>
  <c r="BE181"/>
  <c r="BD181"/>
  <c r="BC181"/>
  <c r="BA181"/>
  <c r="K181"/>
  <c r="I181"/>
  <c r="G181"/>
  <c r="BB181" s="1"/>
  <c r="BE180"/>
  <c r="BD180"/>
  <c r="BC180"/>
  <c r="BA180"/>
  <c r="K180"/>
  <c r="I180"/>
  <c r="G180"/>
  <c r="BB180" s="1"/>
  <c r="BE179"/>
  <c r="BD179"/>
  <c r="BC179"/>
  <c r="BA179"/>
  <c r="K179"/>
  <c r="I179"/>
  <c r="G179"/>
  <c r="BB179" s="1"/>
  <c r="BE178"/>
  <c r="BD178"/>
  <c r="BC178"/>
  <c r="BA178"/>
  <c r="K178"/>
  <c r="I178"/>
  <c r="G178"/>
  <c r="BB178" s="1"/>
  <c r="BE177"/>
  <c r="BD177"/>
  <c r="BC177"/>
  <c r="BA177"/>
  <c r="K177"/>
  <c r="I177"/>
  <c r="G177"/>
  <c r="BB177" s="1"/>
  <c r="BE176"/>
  <c r="BD176"/>
  <c r="BC176"/>
  <c r="BA176"/>
  <c r="K176"/>
  <c r="I176"/>
  <c r="G176"/>
  <c r="BB176" s="1"/>
  <c r="BE175"/>
  <c r="BD175"/>
  <c r="BC175"/>
  <c r="BA175"/>
  <c r="K175"/>
  <c r="I175"/>
  <c r="G175"/>
  <c r="BB175" s="1"/>
  <c r="BE174"/>
  <c r="BD174"/>
  <c r="BC174"/>
  <c r="BA174"/>
  <c r="K174"/>
  <c r="I174"/>
  <c r="G174"/>
  <c r="BB174" s="1"/>
  <c r="BE173"/>
  <c r="BD173"/>
  <c r="BC173"/>
  <c r="BA173"/>
  <c r="K173"/>
  <c r="I173"/>
  <c r="G173"/>
  <c r="BB173" s="1"/>
  <c r="BE172"/>
  <c r="BD172"/>
  <c r="BC172"/>
  <c r="BA172"/>
  <c r="K172"/>
  <c r="I172"/>
  <c r="G172"/>
  <c r="BB172" s="1"/>
  <c r="BE171"/>
  <c r="BD171"/>
  <c r="BC171"/>
  <c r="BA171"/>
  <c r="K171"/>
  <c r="I171"/>
  <c r="G171"/>
  <c r="BB171" s="1"/>
  <c r="BE170"/>
  <c r="BD170"/>
  <c r="BC170"/>
  <c r="BA170"/>
  <c r="K170"/>
  <c r="I170"/>
  <c r="G170"/>
  <c r="BB170" s="1"/>
  <c r="BE169"/>
  <c r="BD169"/>
  <c r="BC169"/>
  <c r="BA169"/>
  <c r="K169"/>
  <c r="I169"/>
  <c r="G169"/>
  <c r="BB169" s="1"/>
  <c r="BE168"/>
  <c r="BD168"/>
  <c r="BC168"/>
  <c r="BA168"/>
  <c r="K168"/>
  <c r="I168"/>
  <c r="G168"/>
  <c r="BB168" s="1"/>
  <c r="BE167"/>
  <c r="BD167"/>
  <c r="BC167"/>
  <c r="BA167"/>
  <c r="K167"/>
  <c r="I167"/>
  <c r="G167"/>
  <c r="BB167" s="1"/>
  <c r="BE166"/>
  <c r="BD166"/>
  <c r="BC166"/>
  <c r="BA166"/>
  <c r="K166"/>
  <c r="I166"/>
  <c r="G166"/>
  <c r="BB166" s="1"/>
  <c r="BE165"/>
  <c r="BD165"/>
  <c r="BC165"/>
  <c r="BA165"/>
  <c r="K165"/>
  <c r="I165"/>
  <c r="G165"/>
  <c r="BB165" s="1"/>
  <c r="BE164"/>
  <c r="BD164"/>
  <c r="BC164"/>
  <c r="BA164"/>
  <c r="K164"/>
  <c r="I164"/>
  <c r="G164"/>
  <c r="BB164" s="1"/>
  <c r="BE163"/>
  <c r="BD163"/>
  <c r="BC163"/>
  <c r="BA163"/>
  <c r="K163"/>
  <c r="I163"/>
  <c r="G163"/>
  <c r="BB163" s="1"/>
  <c r="BE162"/>
  <c r="BD162"/>
  <c r="BC162"/>
  <c r="BA162"/>
  <c r="K162"/>
  <c r="I162"/>
  <c r="G162"/>
  <c r="BB162" s="1"/>
  <c r="BE161"/>
  <c r="BD161"/>
  <c r="BC161"/>
  <c r="BA161"/>
  <c r="K161"/>
  <c r="I161"/>
  <c r="G161"/>
  <c r="BB161" s="1"/>
  <c r="BE160"/>
  <c r="BD160"/>
  <c r="BC160"/>
  <c r="BA160"/>
  <c r="K160"/>
  <c r="I160"/>
  <c r="G160"/>
  <c r="BB160" s="1"/>
  <c r="BE159"/>
  <c r="BD159"/>
  <c r="BC159"/>
  <c r="BA159"/>
  <c r="K159"/>
  <c r="I159"/>
  <c r="G159"/>
  <c r="BB159" s="1"/>
  <c r="BE158"/>
  <c r="BD158"/>
  <c r="BC158"/>
  <c r="BA158"/>
  <c r="K158"/>
  <c r="I158"/>
  <c r="G158"/>
  <c r="BB158" s="1"/>
  <c r="BE157"/>
  <c r="BD157"/>
  <c r="BC157"/>
  <c r="BA157"/>
  <c r="K157"/>
  <c r="I157"/>
  <c r="G157"/>
  <c r="BB157" s="1"/>
  <c r="BE156"/>
  <c r="BD156"/>
  <c r="BC156"/>
  <c r="BA156"/>
  <c r="K156"/>
  <c r="I156"/>
  <c r="G156"/>
  <c r="BB156" s="1"/>
  <c r="BE155"/>
  <c r="BD155"/>
  <c r="BC155"/>
  <c r="BA155"/>
  <c r="K155"/>
  <c r="I155"/>
  <c r="G155"/>
  <c r="BB155" s="1"/>
  <c r="BE154"/>
  <c r="BD154"/>
  <c r="BC154"/>
  <c r="BA154"/>
  <c r="K154"/>
  <c r="I154"/>
  <c r="G154"/>
  <c r="BB154" s="1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1"/>
  <c r="BD151"/>
  <c r="BC151"/>
  <c r="BA151"/>
  <c r="K151"/>
  <c r="I151"/>
  <c r="G151"/>
  <c r="BB151" s="1"/>
  <c r="BE150"/>
  <c r="BD150"/>
  <c r="BC150"/>
  <c r="BA150"/>
  <c r="K150"/>
  <c r="I150"/>
  <c r="G150"/>
  <c r="BB150" s="1"/>
  <c r="BE149"/>
  <c r="BD149"/>
  <c r="BC149"/>
  <c r="BA149"/>
  <c r="K149"/>
  <c r="I149"/>
  <c r="G149"/>
  <c r="BB149" s="1"/>
  <c r="BE148"/>
  <c r="BD148"/>
  <c r="BC148"/>
  <c r="BA148"/>
  <c r="K148"/>
  <c r="I148"/>
  <c r="G148"/>
  <c r="BB148" s="1"/>
  <c r="BE147"/>
  <c r="BD147"/>
  <c r="BC147"/>
  <c r="BA147"/>
  <c r="K147"/>
  <c r="I147"/>
  <c r="G147"/>
  <c r="BB147" s="1"/>
  <c r="BE146"/>
  <c r="BD146"/>
  <c r="BC146"/>
  <c r="BA146"/>
  <c r="K146"/>
  <c r="I146"/>
  <c r="G146"/>
  <c r="BB146" s="1"/>
  <c r="BE145"/>
  <c r="BD145"/>
  <c r="BC145"/>
  <c r="BA145"/>
  <c r="K145"/>
  <c r="I145"/>
  <c r="G145"/>
  <c r="BB145" s="1"/>
  <c r="BE144"/>
  <c r="BD144"/>
  <c r="BC144"/>
  <c r="BA144"/>
  <c r="K144"/>
  <c r="I144"/>
  <c r="G144"/>
  <c r="BB144" s="1"/>
  <c r="BE143"/>
  <c r="BD143"/>
  <c r="BC143"/>
  <c r="BA143"/>
  <c r="K143"/>
  <c r="I143"/>
  <c r="G143"/>
  <c r="BB143" s="1"/>
  <c r="BE142"/>
  <c r="BD142"/>
  <c r="BC142"/>
  <c r="BA142"/>
  <c r="K142"/>
  <c r="I142"/>
  <c r="G142"/>
  <c r="BB142" s="1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D139"/>
  <c r="BC139"/>
  <c r="BA139"/>
  <c r="K139"/>
  <c r="I139"/>
  <c r="G139"/>
  <c r="BB139" s="1"/>
  <c r="BE138"/>
  <c r="BD138"/>
  <c r="BC138"/>
  <c r="BA138"/>
  <c r="K138"/>
  <c r="I138"/>
  <c r="G138"/>
  <c r="BB138" s="1"/>
  <c r="BE137"/>
  <c r="BD137"/>
  <c r="BC137"/>
  <c r="BA137"/>
  <c r="K137"/>
  <c r="I137"/>
  <c r="G137"/>
  <c r="BB137" s="1"/>
  <c r="BE136"/>
  <c r="BD136"/>
  <c r="BC136"/>
  <c r="BA136"/>
  <c r="K136"/>
  <c r="I136"/>
  <c r="G136"/>
  <c r="BB136" s="1"/>
  <c r="BE135"/>
  <c r="BD135"/>
  <c r="BC135"/>
  <c r="BA135"/>
  <c r="K135"/>
  <c r="I135"/>
  <c r="G135"/>
  <c r="BB135" s="1"/>
  <c r="BE134"/>
  <c r="BD134"/>
  <c r="BC134"/>
  <c r="BA134"/>
  <c r="K134"/>
  <c r="I134"/>
  <c r="G134"/>
  <c r="BB134" s="1"/>
  <c r="BE133"/>
  <c r="BD133"/>
  <c r="BC133"/>
  <c r="BA133"/>
  <c r="K133"/>
  <c r="I133"/>
  <c r="G133"/>
  <c r="BB133" s="1"/>
  <c r="BE132"/>
  <c r="BD132"/>
  <c r="BC132"/>
  <c r="BA132"/>
  <c r="K132"/>
  <c r="I132"/>
  <c r="G132"/>
  <c r="BB132" s="1"/>
  <c r="BE131"/>
  <c r="BD131"/>
  <c r="BC131"/>
  <c r="BA131"/>
  <c r="K131"/>
  <c r="I131"/>
  <c r="G131"/>
  <c r="BB131" s="1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8"/>
  <c r="BD128"/>
  <c r="BC128"/>
  <c r="BA128"/>
  <c r="K128"/>
  <c r="I128"/>
  <c r="G128"/>
  <c r="BB128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4"/>
  <c r="BD124"/>
  <c r="BC124"/>
  <c r="BA124"/>
  <c r="K124"/>
  <c r="I124"/>
  <c r="G124"/>
  <c r="BB124" s="1"/>
  <c r="BE123"/>
  <c r="BD123"/>
  <c r="BC123"/>
  <c r="BA123"/>
  <c r="K123"/>
  <c r="I123"/>
  <c r="G123"/>
  <c r="BB123" s="1"/>
  <c r="BE122"/>
  <c r="BD122"/>
  <c r="BC122"/>
  <c r="BA122"/>
  <c r="K122"/>
  <c r="I122"/>
  <c r="G122"/>
  <c r="BB122" s="1"/>
  <c r="BE121"/>
  <c r="BD121"/>
  <c r="BC121"/>
  <c r="BA121"/>
  <c r="K121"/>
  <c r="I121"/>
  <c r="G121"/>
  <c r="BB121" s="1"/>
  <c r="BE120"/>
  <c r="BD120"/>
  <c r="BC120"/>
  <c r="BA120"/>
  <c r="K120"/>
  <c r="I120"/>
  <c r="G120"/>
  <c r="BB120" s="1"/>
  <c r="BE119"/>
  <c r="BD119"/>
  <c r="BC119"/>
  <c r="BA119"/>
  <c r="K119"/>
  <c r="I119"/>
  <c r="G119"/>
  <c r="BB119" s="1"/>
  <c r="BE118"/>
  <c r="BD118"/>
  <c r="BC118"/>
  <c r="BA118"/>
  <c r="K118"/>
  <c r="I118"/>
  <c r="G118"/>
  <c r="BB118" s="1"/>
  <c r="BE117"/>
  <c r="BD117"/>
  <c r="BC117"/>
  <c r="BA117"/>
  <c r="K117"/>
  <c r="I117"/>
  <c r="G117"/>
  <c r="BB117" s="1"/>
  <c r="BE116"/>
  <c r="BD116"/>
  <c r="BC116"/>
  <c r="BA116"/>
  <c r="K116"/>
  <c r="I116"/>
  <c r="G116"/>
  <c r="BB116" s="1"/>
  <c r="BE115"/>
  <c r="BD115"/>
  <c r="BC115"/>
  <c r="BA115"/>
  <c r="K115"/>
  <c r="I115"/>
  <c r="G115"/>
  <c r="BB115" s="1"/>
  <c r="BE114"/>
  <c r="BD114"/>
  <c r="BC114"/>
  <c r="BA114"/>
  <c r="K114"/>
  <c r="I114"/>
  <c r="G114"/>
  <c r="BB114" s="1"/>
  <c r="BE113"/>
  <c r="BD113"/>
  <c r="BC113"/>
  <c r="BA113"/>
  <c r="K113"/>
  <c r="I113"/>
  <c r="G113"/>
  <c r="BB113" s="1"/>
  <c r="BE112"/>
  <c r="BD112"/>
  <c r="BC112"/>
  <c r="BA112"/>
  <c r="K112"/>
  <c r="I112"/>
  <c r="G112"/>
  <c r="BB112" s="1"/>
  <c r="BE111"/>
  <c r="BD111"/>
  <c r="BC111"/>
  <c r="BA111"/>
  <c r="K111"/>
  <c r="I111"/>
  <c r="G111"/>
  <c r="BB111" s="1"/>
  <c r="BE110"/>
  <c r="BD110"/>
  <c r="BC110"/>
  <c r="BA110"/>
  <c r="K110"/>
  <c r="I110"/>
  <c r="G110"/>
  <c r="BB110" s="1"/>
  <c r="BE109"/>
  <c r="BD109"/>
  <c r="BC109"/>
  <c r="BA109"/>
  <c r="K109"/>
  <c r="I109"/>
  <c r="G109"/>
  <c r="BB109" s="1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D96"/>
  <c r="BC96"/>
  <c r="BA96"/>
  <c r="K96"/>
  <c r="I96"/>
  <c r="G96"/>
  <c r="BB96" s="1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C91"/>
  <c r="BA91"/>
  <c r="K91"/>
  <c r="I91"/>
  <c r="G91"/>
  <c r="BB91" s="1"/>
  <c r="BE90"/>
  <c r="BD90"/>
  <c r="BC90"/>
  <c r="BA90"/>
  <c r="K90"/>
  <c r="I90"/>
  <c r="G90"/>
  <c r="BB90" s="1"/>
  <c r="BE89"/>
  <c r="BD89"/>
  <c r="BC89"/>
  <c r="BA89"/>
  <c r="K89"/>
  <c r="I89"/>
  <c r="G89"/>
  <c r="BB89" s="1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C79"/>
  <c r="BA79"/>
  <c r="K79"/>
  <c r="I79"/>
  <c r="G79"/>
  <c r="BB79" s="1"/>
  <c r="BE78"/>
  <c r="BD78"/>
  <c r="BC78"/>
  <c r="BA78"/>
  <c r="K78"/>
  <c r="I78"/>
  <c r="G78"/>
  <c r="BB78" s="1"/>
  <c r="BE77"/>
  <c r="BD77"/>
  <c r="BC77"/>
  <c r="BA77"/>
  <c r="K77"/>
  <c r="I77"/>
  <c r="G77"/>
  <c r="BB77" s="1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E69"/>
  <c r="BD69"/>
  <c r="BC69"/>
  <c r="BA69"/>
  <c r="K69"/>
  <c r="I69"/>
  <c r="G69"/>
  <c r="BB69" s="1"/>
  <c r="BE68"/>
  <c r="BD68"/>
  <c r="BC68"/>
  <c r="BA68"/>
  <c r="K68"/>
  <c r="I68"/>
  <c r="G68"/>
  <c r="BB68" s="1"/>
  <c r="BE67"/>
  <c r="BD67"/>
  <c r="BC67"/>
  <c r="BA67"/>
  <c r="K67"/>
  <c r="I67"/>
  <c r="G67"/>
  <c r="BB67" s="1"/>
  <c r="BE66"/>
  <c r="BD66"/>
  <c r="BC66"/>
  <c r="BA66"/>
  <c r="K66"/>
  <c r="I66"/>
  <c r="G66"/>
  <c r="BB66" s="1"/>
  <c r="BE65"/>
  <c r="BD65"/>
  <c r="BC65"/>
  <c r="BA65"/>
  <c r="K65"/>
  <c r="I65"/>
  <c r="G65"/>
  <c r="BB65" s="1"/>
  <c r="BE64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B188" s="1"/>
  <c r="F8" i="6" s="1"/>
  <c r="B8"/>
  <c r="A8"/>
  <c r="BE188" i="7"/>
  <c r="I8" i="6" s="1"/>
  <c r="BD188" i="7"/>
  <c r="H8" i="6" s="1"/>
  <c r="BC188" i="7"/>
  <c r="G8" i="6" s="1"/>
  <c r="BA188" i="7"/>
  <c r="E8" i="6" s="1"/>
  <c r="K188" i="7"/>
  <c r="I188"/>
  <c r="G188"/>
  <c r="BE8"/>
  <c r="BD8"/>
  <c r="BC8"/>
  <c r="BB8"/>
  <c r="BA8"/>
  <c r="K8"/>
  <c r="I8"/>
  <c r="G8"/>
  <c r="I7" i="6"/>
  <c r="I11" s="1"/>
  <c r="C21" i="5" s="1"/>
  <c r="G7" i="6"/>
  <c r="E7"/>
  <c r="E11" s="1"/>
  <c r="C15" i="5" s="1"/>
  <c r="B7" i="6"/>
  <c r="A7"/>
  <c r="BE9" i="7"/>
  <c r="BD9"/>
  <c r="H7" i="6" s="1"/>
  <c r="H11" s="1"/>
  <c r="C17" i="5" s="1"/>
  <c r="BC9" i="7"/>
  <c r="BB9"/>
  <c r="F7" i="6" s="1"/>
  <c r="F11" s="1"/>
  <c r="C16" i="5" s="1"/>
  <c r="BA9" i="7"/>
  <c r="K9"/>
  <c r="I9"/>
  <c r="G9"/>
  <c r="E4"/>
  <c r="F3"/>
  <c r="G23" i="5"/>
  <c r="C33"/>
  <c r="F33" s="1"/>
  <c r="C31"/>
  <c r="G7"/>
  <c r="H46" i="3"/>
  <c r="D18" i="2"/>
  <c r="I45" i="3"/>
  <c r="G18" i="2" s="1"/>
  <c r="D17"/>
  <c r="I44" i="3"/>
  <c r="G17" i="2" s="1"/>
  <c r="D16"/>
  <c r="I43" i="3"/>
  <c r="G16" i="2" s="1"/>
  <c r="D15"/>
  <c r="I42" i="3"/>
  <c r="G15" i="2" s="1"/>
  <c r="BE420" i="4"/>
  <c r="BD420"/>
  <c r="BC420"/>
  <c r="BB420"/>
  <c r="K420"/>
  <c r="I420"/>
  <c r="G420"/>
  <c r="BA420" s="1"/>
  <c r="BE419"/>
  <c r="BD419"/>
  <c r="BC419"/>
  <c r="BB419"/>
  <c r="K419"/>
  <c r="I419"/>
  <c r="G419"/>
  <c r="BA419" s="1"/>
  <c r="BE418"/>
  <c r="BD418"/>
  <c r="BC418"/>
  <c r="BB418"/>
  <c r="K418"/>
  <c r="I418"/>
  <c r="G418"/>
  <c r="BA418" s="1"/>
  <c r="BE417"/>
  <c r="BD417"/>
  <c r="BD421" s="1"/>
  <c r="BC417"/>
  <c r="BB417"/>
  <c r="BB421" s="1"/>
  <c r="K417"/>
  <c r="K421" s="1"/>
  <c r="I417"/>
  <c r="G417"/>
  <c r="H36" i="3"/>
  <c r="F36"/>
  <c r="B36"/>
  <c r="A36"/>
  <c r="BE421" i="4"/>
  <c r="I36" i="3" s="1"/>
  <c r="BC421" i="4"/>
  <c r="G36" i="3" s="1"/>
  <c r="I421" i="4"/>
  <c r="BE414"/>
  <c r="BD414"/>
  <c r="BC414"/>
  <c r="BA414"/>
  <c r="K414"/>
  <c r="I414"/>
  <c r="G414"/>
  <c r="BB414" s="1"/>
  <c r="BE413"/>
  <c r="BD413"/>
  <c r="BC413"/>
  <c r="BA413"/>
  <c r="K413"/>
  <c r="I413"/>
  <c r="G413"/>
  <c r="BB413" s="1"/>
  <c r="BE412"/>
  <c r="BD412"/>
  <c r="BC412"/>
  <c r="BA412"/>
  <c r="K412"/>
  <c r="I412"/>
  <c r="G412"/>
  <c r="BB412" s="1"/>
  <c r="BE411"/>
  <c r="BD411"/>
  <c r="BC411"/>
  <c r="BC415" s="1"/>
  <c r="BA411"/>
  <c r="BA415" s="1"/>
  <c r="K411"/>
  <c r="I411"/>
  <c r="I415" s="1"/>
  <c r="G411"/>
  <c r="BB411" s="1"/>
  <c r="G35" i="3"/>
  <c r="E35"/>
  <c r="B35"/>
  <c r="A35"/>
  <c r="BD415" i="4"/>
  <c r="H35" i="3" s="1"/>
  <c r="BB415" i="4"/>
  <c r="F35" i="3" s="1"/>
  <c r="K415" i="4"/>
  <c r="G415"/>
  <c r="BE408"/>
  <c r="BD408"/>
  <c r="BC408"/>
  <c r="BA408"/>
  <c r="K408"/>
  <c r="I408"/>
  <c r="G408"/>
  <c r="BB408" s="1"/>
  <c r="BE407"/>
  <c r="BD407"/>
  <c r="BC407"/>
  <c r="BA407"/>
  <c r="K407"/>
  <c r="I407"/>
  <c r="G407"/>
  <c r="BB407" s="1"/>
  <c r="BE406"/>
  <c r="BD406"/>
  <c r="BC406"/>
  <c r="BA406"/>
  <c r="K406"/>
  <c r="I406"/>
  <c r="G406"/>
  <c r="BB406" s="1"/>
  <c r="BE405"/>
  <c r="BD405"/>
  <c r="BC405"/>
  <c r="BA405"/>
  <c r="K405"/>
  <c r="I405"/>
  <c r="G405"/>
  <c r="BB405" s="1"/>
  <c r="BE404"/>
  <c r="BD404"/>
  <c r="BC404"/>
  <c r="BA404"/>
  <c r="K404"/>
  <c r="I404"/>
  <c r="G404"/>
  <c r="BB404" s="1"/>
  <c r="BE403"/>
  <c r="BD403"/>
  <c r="BC403"/>
  <c r="BA403"/>
  <c r="K403"/>
  <c r="I403"/>
  <c r="G403"/>
  <c r="BB403" s="1"/>
  <c r="BE402"/>
  <c r="BD402"/>
  <c r="BC402"/>
  <c r="BA402"/>
  <c r="K402"/>
  <c r="I402"/>
  <c r="G402"/>
  <c r="BB402" s="1"/>
  <c r="BE401"/>
  <c r="BD401"/>
  <c r="BC401"/>
  <c r="BA401"/>
  <c r="K401"/>
  <c r="I401"/>
  <c r="G401"/>
  <c r="BB401" s="1"/>
  <c r="BE400"/>
  <c r="BD400"/>
  <c r="BC400"/>
  <c r="BA400"/>
  <c r="K400"/>
  <c r="I400"/>
  <c r="G400"/>
  <c r="BB400" s="1"/>
  <c r="BE399"/>
  <c r="BD399"/>
  <c r="BD409" s="1"/>
  <c r="H34" i="3" s="1"/>
  <c r="BC399" i="4"/>
  <c r="BA399"/>
  <c r="K399"/>
  <c r="K409" s="1"/>
  <c r="I399"/>
  <c r="G399"/>
  <c r="G409" s="1"/>
  <c r="B34" i="3"/>
  <c r="A34"/>
  <c r="BE409" i="4"/>
  <c r="I34" i="3" s="1"/>
  <c r="BC409" i="4"/>
  <c r="G34" i="3" s="1"/>
  <c r="BA409" i="4"/>
  <c r="E34" i="3" s="1"/>
  <c r="I409" i="4"/>
  <c r="BE396"/>
  <c r="BD396"/>
  <c r="BC396"/>
  <c r="BA396"/>
  <c r="K396"/>
  <c r="I396"/>
  <c r="G396"/>
  <c r="BB396" s="1"/>
  <c r="BE395"/>
  <c r="BD395"/>
  <c r="BC395"/>
  <c r="BA395"/>
  <c r="K395"/>
  <c r="I395"/>
  <c r="G395"/>
  <c r="BB395" s="1"/>
  <c r="BE394"/>
  <c r="BD394"/>
  <c r="BC394"/>
  <c r="BA394"/>
  <c r="K394"/>
  <c r="I394"/>
  <c r="G394"/>
  <c r="BB394" s="1"/>
  <c r="BE393"/>
  <c r="BD393"/>
  <c r="BC393"/>
  <c r="BA393"/>
  <c r="K393"/>
  <c r="I393"/>
  <c r="G393"/>
  <c r="BB393" s="1"/>
  <c r="BE392"/>
  <c r="BD392"/>
  <c r="BC392"/>
  <c r="BA392"/>
  <c r="K392"/>
  <c r="I392"/>
  <c r="G392"/>
  <c r="BB392" s="1"/>
  <c r="BE391"/>
  <c r="BD391"/>
  <c r="BC391"/>
  <c r="BA391"/>
  <c r="K391"/>
  <c r="I391"/>
  <c r="G391"/>
  <c r="BB391" s="1"/>
  <c r="BE390"/>
  <c r="BD390"/>
  <c r="BC390"/>
  <c r="BA390"/>
  <c r="K390"/>
  <c r="I390"/>
  <c r="G390"/>
  <c r="BB390" s="1"/>
  <c r="BE389"/>
  <c r="BD389"/>
  <c r="BC389"/>
  <c r="BA389"/>
  <c r="K389"/>
  <c r="I389"/>
  <c r="G389"/>
  <c r="BB389" s="1"/>
  <c r="BE388"/>
  <c r="BD388"/>
  <c r="BC388"/>
  <c r="BA388"/>
  <c r="K388"/>
  <c r="I388"/>
  <c r="G388"/>
  <c r="BB388" s="1"/>
  <c r="BE387"/>
  <c r="BD387"/>
  <c r="BC387"/>
  <c r="BA387"/>
  <c r="K387"/>
  <c r="I387"/>
  <c r="G387"/>
  <c r="BB387" s="1"/>
  <c r="BE386"/>
  <c r="BD386"/>
  <c r="BC386"/>
  <c r="BA386"/>
  <c r="K386"/>
  <c r="I386"/>
  <c r="G386"/>
  <c r="BB386" s="1"/>
  <c r="BE385"/>
  <c r="BD385"/>
  <c r="BC385"/>
  <c r="BA385"/>
  <c r="K385"/>
  <c r="I385"/>
  <c r="G385"/>
  <c r="BB385" s="1"/>
  <c r="BE384"/>
  <c r="BD384"/>
  <c r="BC384"/>
  <c r="BA384"/>
  <c r="K384"/>
  <c r="I384"/>
  <c r="G384"/>
  <c r="BB384" s="1"/>
  <c r="BE383"/>
  <c r="BE397" s="1"/>
  <c r="I33" i="3" s="1"/>
  <c r="BD383" i="4"/>
  <c r="BC383"/>
  <c r="BC397" s="1"/>
  <c r="BA383"/>
  <c r="K383"/>
  <c r="I383"/>
  <c r="G383"/>
  <c r="BB383" s="1"/>
  <c r="BB397" s="1"/>
  <c r="F33" i="3" s="1"/>
  <c r="G33"/>
  <c r="B33"/>
  <c r="A33"/>
  <c r="BD397" i="4"/>
  <c r="H33" i="3" s="1"/>
  <c r="K397" i="4"/>
  <c r="G397"/>
  <c r="BE380"/>
  <c r="BD380"/>
  <c r="BC380"/>
  <c r="BA380"/>
  <c r="K380"/>
  <c r="I380"/>
  <c r="G380"/>
  <c r="BB380" s="1"/>
  <c r="BE379"/>
  <c r="BD379"/>
  <c r="BC379"/>
  <c r="BA379"/>
  <c r="K379"/>
  <c r="I379"/>
  <c r="G379"/>
  <c r="BB379" s="1"/>
  <c r="BE378"/>
  <c r="BD378"/>
  <c r="BC378"/>
  <c r="BA378"/>
  <c r="K378"/>
  <c r="I378"/>
  <c r="G378"/>
  <c r="BB378" s="1"/>
  <c r="BE377"/>
  <c r="BD377"/>
  <c r="BC377"/>
  <c r="BA377"/>
  <c r="K377"/>
  <c r="I377"/>
  <c r="G377"/>
  <c r="BB377" s="1"/>
  <c r="BE376"/>
  <c r="BD376"/>
  <c r="BC376"/>
  <c r="BA376"/>
  <c r="K376"/>
  <c r="I376"/>
  <c r="G376"/>
  <c r="BB376" s="1"/>
  <c r="BE375"/>
  <c r="BD375"/>
  <c r="BC375"/>
  <c r="BA375"/>
  <c r="K375"/>
  <c r="I375"/>
  <c r="G375"/>
  <c r="BB375" s="1"/>
  <c r="BE374"/>
  <c r="BD374"/>
  <c r="BC374"/>
  <c r="BA374"/>
  <c r="K374"/>
  <c r="I374"/>
  <c r="G374"/>
  <c r="BB374" s="1"/>
  <c r="BE373"/>
  <c r="BD373"/>
  <c r="BC373"/>
  <c r="BA373"/>
  <c r="K373"/>
  <c r="I373"/>
  <c r="G373"/>
  <c r="BB373" s="1"/>
  <c r="BE372"/>
  <c r="BD372"/>
  <c r="BC372"/>
  <c r="BA372"/>
  <c r="K372"/>
  <c r="I372"/>
  <c r="G372"/>
  <c r="BB372" s="1"/>
  <c r="BE371"/>
  <c r="BD371"/>
  <c r="BC371"/>
  <c r="BA371"/>
  <c r="K371"/>
  <c r="I371"/>
  <c r="G371"/>
  <c r="BB371" s="1"/>
  <c r="BE370"/>
  <c r="BD370"/>
  <c r="BC370"/>
  <c r="BA370"/>
  <c r="K370"/>
  <c r="I370"/>
  <c r="G370"/>
  <c r="BB370" s="1"/>
  <c r="BE369"/>
  <c r="BD369"/>
  <c r="BC369"/>
  <c r="BA369"/>
  <c r="K369"/>
  <c r="I369"/>
  <c r="G369"/>
  <c r="BB369" s="1"/>
  <c r="BE368"/>
  <c r="BD368"/>
  <c r="BC368"/>
  <c r="BA368"/>
  <c r="K368"/>
  <c r="I368"/>
  <c r="G368"/>
  <c r="BB368" s="1"/>
  <c r="BE367"/>
  <c r="BD367"/>
  <c r="BC367"/>
  <c r="BA367"/>
  <c r="K367"/>
  <c r="I367"/>
  <c r="G367"/>
  <c r="BB367" s="1"/>
  <c r="BE366"/>
  <c r="BD366"/>
  <c r="BC366"/>
  <c r="BA366"/>
  <c r="K366"/>
  <c r="I366"/>
  <c r="G366"/>
  <c r="BB366" s="1"/>
  <c r="BE365"/>
  <c r="BD365"/>
  <c r="BC365"/>
  <c r="BA365"/>
  <c r="K365"/>
  <c r="I365"/>
  <c r="G365"/>
  <c r="BB365" s="1"/>
  <c r="BE364"/>
  <c r="BD364"/>
  <c r="BC364"/>
  <c r="BA364"/>
  <c r="K364"/>
  <c r="I364"/>
  <c r="G364"/>
  <c r="BB364" s="1"/>
  <c r="BE363"/>
  <c r="BD363"/>
  <c r="BD381" s="1"/>
  <c r="H32" i="3" s="1"/>
  <c r="BC363" i="4"/>
  <c r="BA363"/>
  <c r="K363"/>
  <c r="K381" s="1"/>
  <c r="I363"/>
  <c r="G363"/>
  <c r="G381" s="1"/>
  <c r="B32" i="3"/>
  <c r="A32"/>
  <c r="BE381" i="4"/>
  <c r="I32" i="3" s="1"/>
  <c r="BC381" i="4"/>
  <c r="G32" i="3" s="1"/>
  <c r="BA381" i="4"/>
  <c r="E32" i="3" s="1"/>
  <c r="I381" i="4"/>
  <c r="BE360"/>
  <c r="BD360"/>
  <c r="BC360"/>
  <c r="BA360"/>
  <c r="K360"/>
  <c r="I360"/>
  <c r="G360"/>
  <c r="BB360" s="1"/>
  <c r="BE359"/>
  <c r="BD359"/>
  <c r="BC359"/>
  <c r="BA359"/>
  <c r="K359"/>
  <c r="I359"/>
  <c r="G359"/>
  <c r="BB359" s="1"/>
  <c r="BE358"/>
  <c r="BD358"/>
  <c r="BC358"/>
  <c r="BA358"/>
  <c r="K358"/>
  <c r="I358"/>
  <c r="G358"/>
  <c r="BB358" s="1"/>
  <c r="BE357"/>
  <c r="BD357"/>
  <c r="BC357"/>
  <c r="BA357"/>
  <c r="K357"/>
  <c r="I357"/>
  <c r="G357"/>
  <c r="BB357" s="1"/>
  <c r="BE356"/>
  <c r="BD356"/>
  <c r="BC356"/>
  <c r="BA356"/>
  <c r="K356"/>
  <c r="I356"/>
  <c r="G356"/>
  <c r="BB356" s="1"/>
  <c r="BE355"/>
  <c r="BD355"/>
  <c r="BC355"/>
  <c r="BA355"/>
  <c r="K355"/>
  <c r="I355"/>
  <c r="G355"/>
  <c r="BB355" s="1"/>
  <c r="BE354"/>
  <c r="BD354"/>
  <c r="BC354"/>
  <c r="BA354"/>
  <c r="K354"/>
  <c r="I354"/>
  <c r="G354"/>
  <c r="BB354" s="1"/>
  <c r="BE353"/>
  <c r="BD353"/>
  <c r="BC353"/>
  <c r="BA353"/>
  <c r="K353"/>
  <c r="I353"/>
  <c r="G353"/>
  <c r="BB353" s="1"/>
  <c r="BE352"/>
  <c r="BD352"/>
  <c r="BC352"/>
  <c r="BA352"/>
  <c r="K352"/>
  <c r="I352"/>
  <c r="G352"/>
  <c r="BB352" s="1"/>
  <c r="BE351"/>
  <c r="BD351"/>
  <c r="BC351"/>
  <c r="BA351"/>
  <c r="K351"/>
  <c r="I351"/>
  <c r="G351"/>
  <c r="BB351" s="1"/>
  <c r="BE350"/>
  <c r="BD350"/>
  <c r="BC350"/>
  <c r="BA350"/>
  <c r="K350"/>
  <c r="I350"/>
  <c r="G350"/>
  <c r="BB350" s="1"/>
  <c r="BE349"/>
  <c r="BD349"/>
  <c r="BC349"/>
  <c r="BA349"/>
  <c r="K349"/>
  <c r="I349"/>
  <c r="G349"/>
  <c r="BB349" s="1"/>
  <c r="BE348"/>
  <c r="BD348"/>
  <c r="BC348"/>
  <c r="BA348"/>
  <c r="K348"/>
  <c r="I348"/>
  <c r="G348"/>
  <c r="BB348" s="1"/>
  <c r="BE347"/>
  <c r="BD347"/>
  <c r="BC347"/>
  <c r="BA347"/>
  <c r="K347"/>
  <c r="I347"/>
  <c r="G347"/>
  <c r="BB347" s="1"/>
  <c r="BE346"/>
  <c r="BD346"/>
  <c r="BC346"/>
  <c r="BA346"/>
  <c r="K346"/>
  <c r="I346"/>
  <c r="G346"/>
  <c r="BB346" s="1"/>
  <c r="BE345"/>
  <c r="BD345"/>
  <c r="BC345"/>
  <c r="BA345"/>
  <c r="K345"/>
  <c r="I345"/>
  <c r="G345"/>
  <c r="BB345" s="1"/>
  <c r="BE344"/>
  <c r="BD344"/>
  <c r="BC344"/>
  <c r="BA344"/>
  <c r="K344"/>
  <c r="I344"/>
  <c r="G344"/>
  <c r="BB344" s="1"/>
  <c r="BE343"/>
  <c r="BD343"/>
  <c r="BC343"/>
  <c r="BA343"/>
  <c r="K343"/>
  <c r="I343"/>
  <c r="G343"/>
  <c r="BB343" s="1"/>
  <c r="BE342"/>
  <c r="BD342"/>
  <c r="BC342"/>
  <c r="BA342"/>
  <c r="K342"/>
  <c r="I342"/>
  <c r="G342"/>
  <c r="BB342" s="1"/>
  <c r="BE341"/>
  <c r="BD341"/>
  <c r="BC341"/>
  <c r="BA341"/>
  <c r="K341"/>
  <c r="I341"/>
  <c r="G341"/>
  <c r="BB341" s="1"/>
  <c r="BE340"/>
  <c r="BD340"/>
  <c r="BC340"/>
  <c r="BA340"/>
  <c r="K340"/>
  <c r="I340"/>
  <c r="G340"/>
  <c r="BB340" s="1"/>
  <c r="BE339"/>
  <c r="BD339"/>
  <c r="BC339"/>
  <c r="BA339"/>
  <c r="K339"/>
  <c r="I339"/>
  <c r="G339"/>
  <c r="BB339" s="1"/>
  <c r="BE338"/>
  <c r="BD338"/>
  <c r="BC338"/>
  <c r="BA338"/>
  <c r="K338"/>
  <c r="I338"/>
  <c r="G338"/>
  <c r="BB338" s="1"/>
  <c r="BE337"/>
  <c r="BE361" s="1"/>
  <c r="I31" i="3" s="1"/>
  <c r="BD337" i="4"/>
  <c r="BC337"/>
  <c r="BC361" s="1"/>
  <c r="BA337"/>
  <c r="K337"/>
  <c r="I337"/>
  <c r="G337"/>
  <c r="BB337" s="1"/>
  <c r="BB361" s="1"/>
  <c r="F31" i="3" s="1"/>
  <c r="G31"/>
  <c r="B31"/>
  <c r="A31"/>
  <c r="BD361" i="4"/>
  <c r="H31" i="3" s="1"/>
  <c r="K361" i="4"/>
  <c r="G361"/>
  <c r="BE334"/>
  <c r="BD334"/>
  <c r="BC334"/>
  <c r="BA334"/>
  <c r="K334"/>
  <c r="I334"/>
  <c r="G334"/>
  <c r="BB334" s="1"/>
  <c r="BE333"/>
  <c r="BD333"/>
  <c r="BC333"/>
  <c r="BA333"/>
  <c r="K333"/>
  <c r="I333"/>
  <c r="G333"/>
  <c r="BB333" s="1"/>
  <c r="BE332"/>
  <c r="BD332"/>
  <c r="BC332"/>
  <c r="BA332"/>
  <c r="K332"/>
  <c r="I332"/>
  <c r="G332"/>
  <c r="BB332" s="1"/>
  <c r="BE331"/>
  <c r="BD331"/>
  <c r="BC331"/>
  <c r="BA331"/>
  <c r="K331"/>
  <c r="I331"/>
  <c r="G331"/>
  <c r="BB331" s="1"/>
  <c r="BE330"/>
  <c r="BD330"/>
  <c r="BC330"/>
  <c r="BA330"/>
  <c r="K330"/>
  <c r="I330"/>
  <c r="G330"/>
  <c r="BB330" s="1"/>
  <c r="BE329"/>
  <c r="BD329"/>
  <c r="BC329"/>
  <c r="BA329"/>
  <c r="K329"/>
  <c r="I329"/>
  <c r="G329"/>
  <c r="BB329" s="1"/>
  <c r="BE328"/>
  <c r="BD328"/>
  <c r="BC328"/>
  <c r="BA328"/>
  <c r="K328"/>
  <c r="I328"/>
  <c r="G328"/>
  <c r="BB328" s="1"/>
  <c r="BE327"/>
  <c r="BD327"/>
  <c r="BC327"/>
  <c r="BA327"/>
  <c r="K327"/>
  <c r="I327"/>
  <c r="G327"/>
  <c r="BB327" s="1"/>
  <c r="BE326"/>
  <c r="BD326"/>
  <c r="BC326"/>
  <c r="BA326"/>
  <c r="K326"/>
  <c r="I326"/>
  <c r="G326"/>
  <c r="BB326" s="1"/>
  <c r="BE325"/>
  <c r="BD325"/>
  <c r="BC325"/>
  <c r="BA325"/>
  <c r="K325"/>
  <c r="I325"/>
  <c r="G325"/>
  <c r="BB325" s="1"/>
  <c r="BE324"/>
  <c r="BD324"/>
  <c r="BC324"/>
  <c r="BA324"/>
  <c r="K324"/>
  <c r="I324"/>
  <c r="G324"/>
  <c r="BB324" s="1"/>
  <c r="BE323"/>
  <c r="BD323"/>
  <c r="BC323"/>
  <c r="BA323"/>
  <c r="K323"/>
  <c r="I323"/>
  <c r="G323"/>
  <c r="BB323" s="1"/>
  <c r="BE322"/>
  <c r="BD322"/>
  <c r="BC322"/>
  <c r="BA322"/>
  <c r="K322"/>
  <c r="I322"/>
  <c r="G322"/>
  <c r="BB322" s="1"/>
  <c r="BE321"/>
  <c r="BD321"/>
  <c r="BC321"/>
  <c r="BA321"/>
  <c r="K321"/>
  <c r="I321"/>
  <c r="G321"/>
  <c r="BB321" s="1"/>
  <c r="BE320"/>
  <c r="BD320"/>
  <c r="BD335" s="1"/>
  <c r="H30" i="3" s="1"/>
  <c r="BC320" i="4"/>
  <c r="BA320"/>
  <c r="K320"/>
  <c r="K335" s="1"/>
  <c r="I320"/>
  <c r="G320"/>
  <c r="G335" s="1"/>
  <c r="B30" i="3"/>
  <c r="A30"/>
  <c r="BE335" i="4"/>
  <c r="I30" i="3" s="1"/>
  <c r="BC335" i="4"/>
  <c r="G30" i="3" s="1"/>
  <c r="BA335" i="4"/>
  <c r="E30" i="3" s="1"/>
  <c r="I335" i="4"/>
  <c r="BE317"/>
  <c r="BD317"/>
  <c r="BC317"/>
  <c r="BA317"/>
  <c r="K317"/>
  <c r="I317"/>
  <c r="G317"/>
  <c r="BB317" s="1"/>
  <c r="BE316"/>
  <c r="BD316"/>
  <c r="BC316"/>
  <c r="BA316"/>
  <c r="K316"/>
  <c r="I316"/>
  <c r="G316"/>
  <c r="BB316" s="1"/>
  <c r="BE315"/>
  <c r="BD315"/>
  <c r="BC315"/>
  <c r="BA315"/>
  <c r="K315"/>
  <c r="I315"/>
  <c r="G315"/>
  <c r="BB315" s="1"/>
  <c r="BE314"/>
  <c r="BD314"/>
  <c r="BC314"/>
  <c r="BA314"/>
  <c r="K314"/>
  <c r="I314"/>
  <c r="G314"/>
  <c r="BB314" s="1"/>
  <c r="BE313"/>
  <c r="BD313"/>
  <c r="BC313"/>
  <c r="BA313"/>
  <c r="K313"/>
  <c r="I313"/>
  <c r="G313"/>
  <c r="BB313" s="1"/>
  <c r="BE312"/>
  <c r="BD312"/>
  <c r="BC312"/>
  <c r="BA312"/>
  <c r="K312"/>
  <c r="I312"/>
  <c r="G312"/>
  <c r="BB312" s="1"/>
  <c r="BE311"/>
  <c r="BD311"/>
  <c r="BC311"/>
  <c r="BA311"/>
  <c r="K311"/>
  <c r="I311"/>
  <c r="G311"/>
  <c r="BB311" s="1"/>
  <c r="BE310"/>
  <c r="BD310"/>
  <c r="BC310"/>
  <c r="BA310"/>
  <c r="K310"/>
  <c r="I310"/>
  <c r="G310"/>
  <c r="BB310" s="1"/>
  <c r="BE309"/>
  <c r="BD309"/>
  <c r="BC309"/>
  <c r="BA309"/>
  <c r="K309"/>
  <c r="I309"/>
  <c r="G309"/>
  <c r="BB309" s="1"/>
  <c r="BE308"/>
  <c r="BD308"/>
  <c r="BC308"/>
  <c r="BA308"/>
  <c r="K308"/>
  <c r="I308"/>
  <c r="G308"/>
  <c r="BB308" s="1"/>
  <c r="BE307"/>
  <c r="BD307"/>
  <c r="BC307"/>
  <c r="BA307"/>
  <c r="K307"/>
  <c r="I307"/>
  <c r="G307"/>
  <c r="BB307" s="1"/>
  <c r="BE306"/>
  <c r="BD306"/>
  <c r="BC306"/>
  <c r="BA306"/>
  <c r="K306"/>
  <c r="I306"/>
  <c r="G306"/>
  <c r="BB306" s="1"/>
  <c r="BE305"/>
  <c r="BD305"/>
  <c r="BC305"/>
  <c r="BA305"/>
  <c r="K305"/>
  <c r="I305"/>
  <c r="G305"/>
  <c r="BB305" s="1"/>
  <c r="BE304"/>
  <c r="BD304"/>
  <c r="BC304"/>
  <c r="BA304"/>
  <c r="K304"/>
  <c r="I304"/>
  <c r="G304"/>
  <c r="BB304" s="1"/>
  <c r="BE303"/>
  <c r="BD303"/>
  <c r="BC303"/>
  <c r="BA303"/>
  <c r="K303"/>
  <c r="I303"/>
  <c r="G303"/>
  <c r="BB303" s="1"/>
  <c r="BE302"/>
  <c r="BD302"/>
  <c r="BC302"/>
  <c r="BA302"/>
  <c r="K302"/>
  <c r="I302"/>
  <c r="G302"/>
  <c r="BB302" s="1"/>
  <c r="BE301"/>
  <c r="BD301"/>
  <c r="BC301"/>
  <c r="BA301"/>
  <c r="K301"/>
  <c r="I301"/>
  <c r="G301"/>
  <c r="BB301" s="1"/>
  <c r="BE300"/>
  <c r="BD300"/>
  <c r="BC300"/>
  <c r="BA300"/>
  <c r="K300"/>
  <c r="I300"/>
  <c r="G300"/>
  <c r="BB300" s="1"/>
  <c r="BE299"/>
  <c r="BD299"/>
  <c r="BC299"/>
  <c r="BA299"/>
  <c r="K299"/>
  <c r="I299"/>
  <c r="G299"/>
  <c r="BB299" s="1"/>
  <c r="BE298"/>
  <c r="BD298"/>
  <c r="BC298"/>
  <c r="BA298"/>
  <c r="K298"/>
  <c r="I298"/>
  <c r="G298"/>
  <c r="BB298" s="1"/>
  <c r="BE297"/>
  <c r="BD297"/>
  <c r="BC297"/>
  <c r="BA297"/>
  <c r="K297"/>
  <c r="I297"/>
  <c r="G297"/>
  <c r="BB297" s="1"/>
  <c r="BE296"/>
  <c r="BD296"/>
  <c r="BC296"/>
  <c r="BA296"/>
  <c r="K296"/>
  <c r="I296"/>
  <c r="G296"/>
  <c r="BB296" s="1"/>
  <c r="BE295"/>
  <c r="BD295"/>
  <c r="BC295"/>
  <c r="BA295"/>
  <c r="K295"/>
  <c r="I295"/>
  <c r="G295"/>
  <c r="BB295" s="1"/>
  <c r="BE294"/>
  <c r="BD294"/>
  <c r="BC294"/>
  <c r="BA294"/>
  <c r="K294"/>
  <c r="I294"/>
  <c r="G294"/>
  <c r="BB294" s="1"/>
  <c r="BE293"/>
  <c r="BD293"/>
  <c r="BC293"/>
  <c r="BA293"/>
  <c r="K293"/>
  <c r="I293"/>
  <c r="G293"/>
  <c r="BB293" s="1"/>
  <c r="BE292"/>
  <c r="BD292"/>
  <c r="BC292"/>
  <c r="BA292"/>
  <c r="K292"/>
  <c r="I292"/>
  <c r="G292"/>
  <c r="BB292" s="1"/>
  <c r="BE291"/>
  <c r="BD291"/>
  <c r="BC291"/>
  <c r="BA291"/>
  <c r="K291"/>
  <c r="I291"/>
  <c r="G291"/>
  <c r="BB291" s="1"/>
  <c r="BE290"/>
  <c r="BD290"/>
  <c r="BC290"/>
  <c r="BA290"/>
  <c r="K290"/>
  <c r="I290"/>
  <c r="G290"/>
  <c r="BB290" s="1"/>
  <c r="BE289"/>
  <c r="BD289"/>
  <c r="BC289"/>
  <c r="BA289"/>
  <c r="K289"/>
  <c r="I289"/>
  <c r="G289"/>
  <c r="BB289" s="1"/>
  <c r="BE288"/>
  <c r="BD288"/>
  <c r="BC288"/>
  <c r="BA288"/>
  <c r="K288"/>
  <c r="I288"/>
  <c r="G288"/>
  <c r="BB288" s="1"/>
  <c r="BE287"/>
  <c r="BD287"/>
  <c r="BC287"/>
  <c r="BA287"/>
  <c r="K287"/>
  <c r="I287"/>
  <c r="G287"/>
  <c r="BB287" s="1"/>
  <c r="BE286"/>
  <c r="BE318" s="1"/>
  <c r="I29" i="3" s="1"/>
  <c r="BD286" i="4"/>
  <c r="BC286"/>
  <c r="BC318" s="1"/>
  <c r="BA286"/>
  <c r="K286"/>
  <c r="I286"/>
  <c r="G286"/>
  <c r="BB286" s="1"/>
  <c r="BB318" s="1"/>
  <c r="F29" i="3" s="1"/>
  <c r="G29"/>
  <c r="B29"/>
  <c r="A29"/>
  <c r="BD318" i="4"/>
  <c r="H29" i="3" s="1"/>
  <c r="K318" i="4"/>
  <c r="G318"/>
  <c r="BE283"/>
  <c r="BD283"/>
  <c r="BC283"/>
  <c r="BA283"/>
  <c r="K283"/>
  <c r="I283"/>
  <c r="G283"/>
  <c r="BB283" s="1"/>
  <c r="BE282"/>
  <c r="BD282"/>
  <c r="BC282"/>
  <c r="BA282"/>
  <c r="K282"/>
  <c r="I282"/>
  <c r="G282"/>
  <c r="BB282" s="1"/>
  <c r="BE281"/>
  <c r="BD281"/>
  <c r="BC281"/>
  <c r="BA281"/>
  <c r="K281"/>
  <c r="I281"/>
  <c r="G281"/>
  <c r="BB281" s="1"/>
  <c r="BE280"/>
  <c r="BD280"/>
  <c r="BC280"/>
  <c r="BA280"/>
  <c r="K280"/>
  <c r="I280"/>
  <c r="G280"/>
  <c r="BB280" s="1"/>
  <c r="BE279"/>
  <c r="BD279"/>
  <c r="BC279"/>
  <c r="BA279"/>
  <c r="K279"/>
  <c r="I279"/>
  <c r="G279"/>
  <c r="BB279" s="1"/>
  <c r="BE278"/>
  <c r="BD278"/>
  <c r="BC278"/>
  <c r="BA278"/>
  <c r="K278"/>
  <c r="I278"/>
  <c r="G278"/>
  <c r="BB278" s="1"/>
  <c r="BE277"/>
  <c r="BD277"/>
  <c r="BC277"/>
  <c r="BA277"/>
  <c r="K277"/>
  <c r="I277"/>
  <c r="G277"/>
  <c r="BB277" s="1"/>
  <c r="BE276"/>
  <c r="BD276"/>
  <c r="BC276"/>
  <c r="BA276"/>
  <c r="K276"/>
  <c r="I276"/>
  <c r="G276"/>
  <c r="BB276" s="1"/>
  <c r="BE275"/>
  <c r="BD275"/>
  <c r="BC275"/>
  <c r="BA275"/>
  <c r="K275"/>
  <c r="I275"/>
  <c r="G275"/>
  <c r="BB275" s="1"/>
  <c r="BE274"/>
  <c r="BD274"/>
  <c r="BC274"/>
  <c r="BA274"/>
  <c r="K274"/>
  <c r="I274"/>
  <c r="G274"/>
  <c r="BB274" s="1"/>
  <c r="BE273"/>
  <c r="BD273"/>
  <c r="BC273"/>
  <c r="BA273"/>
  <c r="K273"/>
  <c r="I273"/>
  <c r="G273"/>
  <c r="BB273" s="1"/>
  <c r="BE272"/>
  <c r="BD272"/>
  <c r="BC272"/>
  <c r="BA272"/>
  <c r="K272"/>
  <c r="I272"/>
  <c r="G272"/>
  <c r="BB272" s="1"/>
  <c r="BE271"/>
  <c r="BD271"/>
  <c r="BC271"/>
  <c r="BA271"/>
  <c r="K271"/>
  <c r="I271"/>
  <c r="G271"/>
  <c r="BB271" s="1"/>
  <c r="BE270"/>
  <c r="BD270"/>
  <c r="BC270"/>
  <c r="BA270"/>
  <c r="K270"/>
  <c r="I270"/>
  <c r="G270"/>
  <c r="BB270" s="1"/>
  <c r="BE269"/>
  <c r="BD269"/>
  <c r="BC269"/>
  <c r="BA269"/>
  <c r="K269"/>
  <c r="I269"/>
  <c r="G269"/>
  <c r="BB269" s="1"/>
  <c r="BE268"/>
  <c r="BD268"/>
  <c r="BC268"/>
  <c r="BA268"/>
  <c r="K268"/>
  <c r="I268"/>
  <c r="G268"/>
  <c r="BB268" s="1"/>
  <c r="BE267"/>
  <c r="BD267"/>
  <c r="BC267"/>
  <c r="BA267"/>
  <c r="K267"/>
  <c r="I267"/>
  <c r="G267"/>
  <c r="BB267" s="1"/>
  <c r="BE266"/>
  <c r="BD266"/>
  <c r="BC266"/>
  <c r="BA266"/>
  <c r="K266"/>
  <c r="I266"/>
  <c r="G266"/>
  <c r="BB266" s="1"/>
  <c r="BE265"/>
  <c r="BD265"/>
  <c r="BC265"/>
  <c r="BA265"/>
  <c r="K265"/>
  <c r="I265"/>
  <c r="G265"/>
  <c r="BB265" s="1"/>
  <c r="BE264"/>
  <c r="BD264"/>
  <c r="BC264"/>
  <c r="BA264"/>
  <c r="K264"/>
  <c r="I264"/>
  <c r="G264"/>
  <c r="BB264" s="1"/>
  <c r="BE263"/>
  <c r="BD263"/>
  <c r="BD284" s="1"/>
  <c r="H28" i="3" s="1"/>
  <c r="BC263" i="4"/>
  <c r="BA263"/>
  <c r="K263"/>
  <c r="K284" s="1"/>
  <c r="I263"/>
  <c r="G263"/>
  <c r="G284" s="1"/>
  <c r="B28" i="3"/>
  <c r="A28"/>
  <c r="BE284" i="4"/>
  <c r="I28" i="3" s="1"/>
  <c r="BC284" i="4"/>
  <c r="G28" i="3" s="1"/>
  <c r="BA284" i="4"/>
  <c r="E28" i="3" s="1"/>
  <c r="I284" i="4"/>
  <c r="BE260"/>
  <c r="BD260"/>
  <c r="BC260"/>
  <c r="BA260"/>
  <c r="K260"/>
  <c r="I260"/>
  <c r="G260"/>
  <c r="BB260" s="1"/>
  <c r="BE259"/>
  <c r="BD259"/>
  <c r="BC259"/>
  <c r="BA259"/>
  <c r="K259"/>
  <c r="I259"/>
  <c r="G259"/>
  <c r="BB259" s="1"/>
  <c r="BE258"/>
  <c r="BD258"/>
  <c r="BC258"/>
  <c r="BA258"/>
  <c r="K258"/>
  <c r="I258"/>
  <c r="G258"/>
  <c r="BB258" s="1"/>
  <c r="BE257"/>
  <c r="BD257"/>
  <c r="BC257"/>
  <c r="BA257"/>
  <c r="K257"/>
  <c r="I257"/>
  <c r="G257"/>
  <c r="BB257" s="1"/>
  <c r="BE256"/>
  <c r="BD256"/>
  <c r="BC256"/>
  <c r="BA256"/>
  <c r="K256"/>
  <c r="I256"/>
  <c r="G256"/>
  <c r="BB256" s="1"/>
  <c r="BE255"/>
  <c r="BD255"/>
  <c r="BC255"/>
  <c r="BA255"/>
  <c r="K255"/>
  <c r="I255"/>
  <c r="G255"/>
  <c r="BB255" s="1"/>
  <c r="BE254"/>
  <c r="BD254"/>
  <c r="BC254"/>
  <c r="BA254"/>
  <c r="K254"/>
  <c r="I254"/>
  <c r="G254"/>
  <c r="BB254" s="1"/>
  <c r="BE253"/>
  <c r="BD253"/>
  <c r="BC253"/>
  <c r="BA253"/>
  <c r="K253"/>
  <c r="I253"/>
  <c r="G253"/>
  <c r="BB253" s="1"/>
  <c r="BE252"/>
  <c r="BD252"/>
  <c r="BC252"/>
  <c r="BA252"/>
  <c r="K252"/>
  <c r="I252"/>
  <c r="G252"/>
  <c r="BB252" s="1"/>
  <c r="BE251"/>
  <c r="BD251"/>
  <c r="BC251"/>
  <c r="BA251"/>
  <c r="K251"/>
  <c r="I251"/>
  <c r="G251"/>
  <c r="BB251" s="1"/>
  <c r="BE250"/>
  <c r="BD250"/>
  <c r="BC250"/>
  <c r="BA250"/>
  <c r="K250"/>
  <c r="I250"/>
  <c r="G250"/>
  <c r="BB250" s="1"/>
  <c r="BE249"/>
  <c r="BE261" s="1"/>
  <c r="I27" i="3" s="1"/>
  <c r="BD249" i="4"/>
  <c r="BC249"/>
  <c r="BC261" s="1"/>
  <c r="BA249"/>
  <c r="K249"/>
  <c r="I249"/>
  <c r="G249"/>
  <c r="BB249" s="1"/>
  <c r="BB261" s="1"/>
  <c r="F27" i="3" s="1"/>
  <c r="G27"/>
  <c r="B27"/>
  <c r="A27"/>
  <c r="BD261" i="4"/>
  <c r="H27" i="3" s="1"/>
  <c r="K261" i="4"/>
  <c r="G261"/>
  <c r="BE246"/>
  <c r="BD246"/>
  <c r="BC246"/>
  <c r="BA246"/>
  <c r="K246"/>
  <c r="I246"/>
  <c r="G246"/>
  <c r="BB246" s="1"/>
  <c r="BE245"/>
  <c r="BD245"/>
  <c r="BC245"/>
  <c r="BA245"/>
  <c r="K245"/>
  <c r="I245"/>
  <c r="G245"/>
  <c r="BB245" s="1"/>
  <c r="BE244"/>
  <c r="BD244"/>
  <c r="BC244"/>
  <c r="BA244"/>
  <c r="K244"/>
  <c r="I244"/>
  <c r="G244"/>
  <c r="BB244" s="1"/>
  <c r="BE243"/>
  <c r="BD243"/>
  <c r="BC243"/>
  <c r="BA243"/>
  <c r="K243"/>
  <c r="I243"/>
  <c r="G243"/>
  <c r="BB243" s="1"/>
  <c r="BE242"/>
  <c r="BD242"/>
  <c r="BC242"/>
  <c r="BA242"/>
  <c r="K242"/>
  <c r="I242"/>
  <c r="G242"/>
  <c r="BB242" s="1"/>
  <c r="BE241"/>
  <c r="BD241"/>
  <c r="BC241"/>
  <c r="BA241"/>
  <c r="K241"/>
  <c r="I241"/>
  <c r="G241"/>
  <c r="BB241" s="1"/>
  <c r="BE240"/>
  <c r="BD240"/>
  <c r="BC240"/>
  <c r="BA240"/>
  <c r="K240"/>
  <c r="I240"/>
  <c r="G240"/>
  <c r="BB240" s="1"/>
  <c r="BE239"/>
  <c r="BD239"/>
  <c r="BC239"/>
  <c r="BA239"/>
  <c r="K239"/>
  <c r="I239"/>
  <c r="G239"/>
  <c r="BB239" s="1"/>
  <c r="BE238"/>
  <c r="BD238"/>
  <c r="BC238"/>
  <c r="BA238"/>
  <c r="K238"/>
  <c r="I238"/>
  <c r="G238"/>
  <c r="BB238" s="1"/>
  <c r="BE237"/>
  <c r="BD237"/>
  <c r="BC237"/>
  <c r="BA237"/>
  <c r="K237"/>
  <c r="I237"/>
  <c r="G237"/>
  <c r="BB237" s="1"/>
  <c r="BE236"/>
  <c r="BD236"/>
  <c r="BC236"/>
  <c r="BA236"/>
  <c r="K236"/>
  <c r="I236"/>
  <c r="G236"/>
  <c r="BB236" s="1"/>
  <c r="BE235"/>
  <c r="BD235"/>
  <c r="BC235"/>
  <c r="BA235"/>
  <c r="K235"/>
  <c r="I235"/>
  <c r="G235"/>
  <c r="BB235" s="1"/>
  <c r="BE234"/>
  <c r="BD234"/>
  <c r="BD247" s="1"/>
  <c r="H26" i="3" s="1"/>
  <c r="BC234" i="4"/>
  <c r="BA234"/>
  <c r="K234"/>
  <c r="K247" s="1"/>
  <c r="I234"/>
  <c r="G234"/>
  <c r="G247" s="1"/>
  <c r="B26" i="3"/>
  <c r="A26"/>
  <c r="BE247" i="4"/>
  <c r="I26" i="3" s="1"/>
  <c r="BC247" i="4"/>
  <c r="G26" i="3" s="1"/>
  <c r="BA247" i="4"/>
  <c r="E26" i="3" s="1"/>
  <c r="I247" i="4"/>
  <c r="BE231"/>
  <c r="BE232" s="1"/>
  <c r="BD231"/>
  <c r="BC231"/>
  <c r="BC232" s="1"/>
  <c r="BA231"/>
  <c r="BA232" s="1"/>
  <c r="K231"/>
  <c r="I231"/>
  <c r="I232" s="1"/>
  <c r="G231"/>
  <c r="BB231" s="1"/>
  <c r="I25" i="3"/>
  <c r="G25"/>
  <c r="E25"/>
  <c r="B25"/>
  <c r="A25"/>
  <c r="BD232" i="4"/>
  <c r="H25" i="3" s="1"/>
  <c r="BB232" i="4"/>
  <c r="F25" i="3" s="1"/>
  <c r="K232" i="4"/>
  <c r="G232"/>
  <c r="BE228"/>
  <c r="BD228"/>
  <c r="BC228"/>
  <c r="BA228"/>
  <c r="K228"/>
  <c r="I228"/>
  <c r="G228"/>
  <c r="BB228" s="1"/>
  <c r="BE227"/>
  <c r="BD227"/>
  <c r="BD229" s="1"/>
  <c r="H24" i="3" s="1"/>
  <c r="BC227" i="4"/>
  <c r="BA227"/>
  <c r="K227"/>
  <c r="K229" s="1"/>
  <c r="I227"/>
  <c r="G227"/>
  <c r="G229" s="1"/>
  <c r="B24" i="3"/>
  <c r="A24"/>
  <c r="BE229" i="4"/>
  <c r="I24" i="3" s="1"/>
  <c r="BC229" i="4"/>
  <c r="G24" i="3" s="1"/>
  <c r="BA229" i="4"/>
  <c r="E24" i="3" s="1"/>
  <c r="I229" i="4"/>
  <c r="BE224"/>
  <c r="BD224"/>
  <c r="BC224"/>
  <c r="BA224"/>
  <c r="K224"/>
  <c r="I224"/>
  <c r="G224"/>
  <c r="BB224" s="1"/>
  <c r="BE223"/>
  <c r="BD223"/>
  <c r="BC223"/>
  <c r="BA223"/>
  <c r="K223"/>
  <c r="I223"/>
  <c r="G223"/>
  <c r="BB223" s="1"/>
  <c r="BE222"/>
  <c r="BD222"/>
  <c r="BC222"/>
  <c r="BA222"/>
  <c r="K222"/>
  <c r="I222"/>
  <c r="G222"/>
  <c r="BB222" s="1"/>
  <c r="BE221"/>
  <c r="BD221"/>
  <c r="BC221"/>
  <c r="BA221"/>
  <c r="K221"/>
  <c r="I221"/>
  <c r="G221"/>
  <c r="BB221" s="1"/>
  <c r="BE220"/>
  <c r="BD220"/>
  <c r="BC220"/>
  <c r="BA220"/>
  <c r="K220"/>
  <c r="I220"/>
  <c r="G220"/>
  <c r="BB220" s="1"/>
  <c r="BE219"/>
  <c r="BD219"/>
  <c r="BC219"/>
  <c r="BA219"/>
  <c r="K219"/>
  <c r="I219"/>
  <c r="G219"/>
  <c r="BB219" s="1"/>
  <c r="BE218"/>
  <c r="BD218"/>
  <c r="BC218"/>
  <c r="BA218"/>
  <c r="K218"/>
  <c r="I218"/>
  <c r="G218"/>
  <c r="BB218" s="1"/>
  <c r="BE217"/>
  <c r="BD217"/>
  <c r="BC217"/>
  <c r="BA217"/>
  <c r="K217"/>
  <c r="I217"/>
  <c r="G217"/>
  <c r="BB217" s="1"/>
  <c r="BE216"/>
  <c r="BD216"/>
  <c r="BC216"/>
  <c r="BA216"/>
  <c r="K216"/>
  <c r="I216"/>
  <c r="G216"/>
  <c r="BB216" s="1"/>
  <c r="BE215"/>
  <c r="BD215"/>
  <c r="BC215"/>
  <c r="BA215"/>
  <c r="K215"/>
  <c r="I215"/>
  <c r="G215"/>
  <c r="BB215" s="1"/>
  <c r="BE214"/>
  <c r="BD214"/>
  <c r="BC214"/>
  <c r="BA214"/>
  <c r="K214"/>
  <c r="I214"/>
  <c r="G214"/>
  <c r="BB214" s="1"/>
  <c r="BE213"/>
  <c r="BD213"/>
  <c r="BC213"/>
  <c r="BA213"/>
  <c r="K213"/>
  <c r="I213"/>
  <c r="G213"/>
  <c r="BB213" s="1"/>
  <c r="BE212"/>
  <c r="BD212"/>
  <c r="BC212"/>
  <c r="BA212"/>
  <c r="K212"/>
  <c r="I212"/>
  <c r="G212"/>
  <c r="BB212" s="1"/>
  <c r="BE211"/>
  <c r="BD211"/>
  <c r="BC211"/>
  <c r="BA211"/>
  <c r="K211"/>
  <c r="I211"/>
  <c r="G211"/>
  <c r="BB211" s="1"/>
  <c r="BE210"/>
  <c r="BD210"/>
  <c r="BC210"/>
  <c r="BA210"/>
  <c r="BA225" s="1"/>
  <c r="K210"/>
  <c r="I210"/>
  <c r="I225" s="1"/>
  <c r="G210"/>
  <c r="BB210" s="1"/>
  <c r="E23" i="3"/>
  <c r="B23"/>
  <c r="A23"/>
  <c r="BD225" i="4"/>
  <c r="H23" i="3" s="1"/>
  <c r="BB225" i="4"/>
  <c r="F23" i="3" s="1"/>
  <c r="K225" i="4"/>
  <c r="G225"/>
  <c r="BE207"/>
  <c r="BD207"/>
  <c r="BC207"/>
  <c r="BA207"/>
  <c r="K207"/>
  <c r="I207"/>
  <c r="G207"/>
  <c r="BB207" s="1"/>
  <c r="BE206"/>
  <c r="BD206"/>
  <c r="BC206"/>
  <c r="BA206"/>
  <c r="K206"/>
  <c r="I206"/>
  <c r="G206"/>
  <c r="BB206" s="1"/>
  <c r="BE205"/>
  <c r="BD205"/>
  <c r="BC205"/>
  <c r="BA205"/>
  <c r="K205"/>
  <c r="I205"/>
  <c r="G205"/>
  <c r="BB205" s="1"/>
  <c r="BE204"/>
  <c r="BD204"/>
  <c r="BC204"/>
  <c r="BA204"/>
  <c r="K204"/>
  <c r="I204"/>
  <c r="G204"/>
  <c r="BB204" s="1"/>
  <c r="BE203"/>
  <c r="BD203"/>
  <c r="BC203"/>
  <c r="BA203"/>
  <c r="K203"/>
  <c r="I203"/>
  <c r="G203"/>
  <c r="BB203" s="1"/>
  <c r="BE202"/>
  <c r="BD202"/>
  <c r="BC202"/>
  <c r="BA202"/>
  <c r="K202"/>
  <c r="I202"/>
  <c r="G202"/>
  <c r="BB202" s="1"/>
  <c r="BE201"/>
  <c r="BD201"/>
  <c r="BC201"/>
  <c r="BA201"/>
  <c r="K201"/>
  <c r="I201"/>
  <c r="G201"/>
  <c r="BB201" s="1"/>
  <c r="BE200"/>
  <c r="BD200"/>
  <c r="BD208" s="1"/>
  <c r="H22" i="3" s="1"/>
  <c r="BC200" i="4"/>
  <c r="BA200"/>
  <c r="K200"/>
  <c r="K208" s="1"/>
  <c r="I200"/>
  <c r="G200"/>
  <c r="G208" s="1"/>
  <c r="B22" i="3"/>
  <c r="A22"/>
  <c r="BE208" i="4"/>
  <c r="I22" i="3" s="1"/>
  <c r="BC208" i="4"/>
  <c r="G22" i="3" s="1"/>
  <c r="BA208" i="4"/>
  <c r="E22" i="3" s="1"/>
  <c r="I208" i="4"/>
  <c r="BE197"/>
  <c r="BD197"/>
  <c r="BC197"/>
  <c r="BA197"/>
  <c r="K197"/>
  <c r="I197"/>
  <c r="G197"/>
  <c r="BB197" s="1"/>
  <c r="BE196"/>
  <c r="BD196"/>
  <c r="BC196"/>
  <c r="BA196"/>
  <c r="K196"/>
  <c r="I196"/>
  <c r="G196"/>
  <c r="BB196" s="1"/>
  <c r="BE195"/>
  <c r="BD195"/>
  <c r="BC195"/>
  <c r="BA195"/>
  <c r="K195"/>
  <c r="I195"/>
  <c r="G195"/>
  <c r="BB195" s="1"/>
  <c r="BE194"/>
  <c r="BD194"/>
  <c r="BC194"/>
  <c r="BA194"/>
  <c r="K194"/>
  <c r="I194"/>
  <c r="G194"/>
  <c r="BB194" s="1"/>
  <c r="BE193"/>
  <c r="BD193"/>
  <c r="BC193"/>
  <c r="BA193"/>
  <c r="K193"/>
  <c r="I193"/>
  <c r="G193"/>
  <c r="BB193" s="1"/>
  <c r="BE192"/>
  <c r="BD192"/>
  <c r="BC192"/>
  <c r="BA192"/>
  <c r="K192"/>
  <c r="I192"/>
  <c r="G192"/>
  <c r="BB192" s="1"/>
  <c r="BE191"/>
  <c r="BD191"/>
  <c r="BC191"/>
  <c r="BA191"/>
  <c r="K191"/>
  <c r="I191"/>
  <c r="G191"/>
  <c r="BB191" s="1"/>
  <c r="BE190"/>
  <c r="BD190"/>
  <c r="BC190"/>
  <c r="BA190"/>
  <c r="K190"/>
  <c r="I190"/>
  <c r="G190"/>
  <c r="BB190" s="1"/>
  <c r="BE189"/>
  <c r="BD189"/>
  <c r="BC189"/>
  <c r="BA189"/>
  <c r="K189"/>
  <c r="I189"/>
  <c r="G189"/>
  <c r="BB189" s="1"/>
  <c r="BE188"/>
  <c r="BD188"/>
  <c r="BC188"/>
  <c r="BA188"/>
  <c r="K188"/>
  <c r="I188"/>
  <c r="G188"/>
  <c r="BB188" s="1"/>
  <c r="BE187"/>
  <c r="BD187"/>
  <c r="BC187"/>
  <c r="BA187"/>
  <c r="K187"/>
  <c r="I187"/>
  <c r="G187"/>
  <c r="BB187" s="1"/>
  <c r="BE186"/>
  <c r="BE198" s="1"/>
  <c r="I21" i="3" s="1"/>
  <c r="BD186" i="4"/>
  <c r="BC186"/>
  <c r="BC198" s="1"/>
  <c r="BA186"/>
  <c r="K186"/>
  <c r="I186"/>
  <c r="G186"/>
  <c r="BB186" s="1"/>
  <c r="BB198" s="1"/>
  <c r="F21" i="3" s="1"/>
  <c r="G21"/>
  <c r="B21"/>
  <c r="A21"/>
  <c r="BD198" i="4"/>
  <c r="H21" i="3" s="1"/>
  <c r="K198" i="4"/>
  <c r="G198"/>
  <c r="BE183"/>
  <c r="BD183"/>
  <c r="BD184" s="1"/>
  <c r="BC183"/>
  <c r="BB183"/>
  <c r="BB184" s="1"/>
  <c r="K183"/>
  <c r="K184" s="1"/>
  <c r="I183"/>
  <c r="G183"/>
  <c r="H20" i="3"/>
  <c r="F20"/>
  <c r="B20"/>
  <c r="A20"/>
  <c r="BE184" i="4"/>
  <c r="I20" i="3" s="1"/>
  <c r="BC184" i="4"/>
  <c r="G20" i="3" s="1"/>
  <c r="I184" i="4"/>
  <c r="BE180"/>
  <c r="BE181" s="1"/>
  <c r="BD180"/>
  <c r="BC180"/>
  <c r="BC181" s="1"/>
  <c r="BB180"/>
  <c r="BA180"/>
  <c r="BA181" s="1"/>
  <c r="K180"/>
  <c r="I180"/>
  <c r="I181" s="1"/>
  <c r="G180"/>
  <c r="I19" i="3"/>
  <c r="G19"/>
  <c r="E19"/>
  <c r="B19"/>
  <c r="A19"/>
  <c r="BD181" i="4"/>
  <c r="H19" i="3" s="1"/>
  <c r="BB181" i="4"/>
  <c r="F19" i="3" s="1"/>
  <c r="K181" i="4"/>
  <c r="G181"/>
  <c r="BE177"/>
  <c r="BD177"/>
  <c r="BC177"/>
  <c r="BB177"/>
  <c r="K177"/>
  <c r="I177"/>
  <c r="G177"/>
  <c r="BA177" s="1"/>
  <c r="BE176"/>
  <c r="BD176"/>
  <c r="BC176"/>
  <c r="BB176"/>
  <c r="K176"/>
  <c r="I176"/>
  <c r="G176"/>
  <c r="BA176" s="1"/>
  <c r="BE175"/>
  <c r="BD175"/>
  <c r="BC175"/>
  <c r="BB175"/>
  <c r="K175"/>
  <c r="I175"/>
  <c r="G175"/>
  <c r="BA175" s="1"/>
  <c r="BE174"/>
  <c r="BD174"/>
  <c r="BC174"/>
  <c r="BB174"/>
  <c r="K174"/>
  <c r="I174"/>
  <c r="G174"/>
  <c r="BA174" s="1"/>
  <c r="BE173"/>
  <c r="BD173"/>
  <c r="BC173"/>
  <c r="BB173"/>
  <c r="K173"/>
  <c r="I173"/>
  <c r="G173"/>
  <c r="BA173" s="1"/>
  <c r="BE172"/>
  <c r="BD172"/>
  <c r="BD178" s="1"/>
  <c r="BC172"/>
  <c r="BB172"/>
  <c r="BB178" s="1"/>
  <c r="F18" i="3" s="1"/>
  <c r="K172" i="4"/>
  <c r="I172"/>
  <c r="G172"/>
  <c r="H18" i="3"/>
  <c r="B18"/>
  <c r="A18"/>
  <c r="BE178" i="4"/>
  <c r="I18" i="3" s="1"/>
  <c r="BC178" i="4"/>
  <c r="G18" i="3" s="1"/>
  <c r="I178" i="4"/>
  <c r="BE169"/>
  <c r="BD169"/>
  <c r="BC169"/>
  <c r="BB169"/>
  <c r="BA169"/>
  <c r="K169"/>
  <c r="I169"/>
  <c r="G169"/>
  <c r="BE168"/>
  <c r="BD168"/>
  <c r="BC168"/>
  <c r="BB168"/>
  <c r="BA168"/>
  <c r="K168"/>
  <c r="I168"/>
  <c r="G168"/>
  <c r="BE167"/>
  <c r="BD167"/>
  <c r="BC167"/>
  <c r="BB167"/>
  <c r="BA167"/>
  <c r="K167"/>
  <c r="I167"/>
  <c r="G167"/>
  <c r="BE166"/>
  <c r="BE170" s="1"/>
  <c r="BD166"/>
  <c r="BC166"/>
  <c r="BC170" s="1"/>
  <c r="G17" i="3" s="1"/>
  <c r="BB166" i="4"/>
  <c r="BA166"/>
  <c r="BA170" s="1"/>
  <c r="K166"/>
  <c r="I166"/>
  <c r="G166"/>
  <c r="I17" i="3"/>
  <c r="E17"/>
  <c r="B17"/>
  <c r="A17"/>
  <c r="BD170" i="4"/>
  <c r="H17" i="3" s="1"/>
  <c r="BB170" i="4"/>
  <c r="F17" i="3" s="1"/>
  <c r="K170" i="4"/>
  <c r="I170"/>
  <c r="G170"/>
  <c r="BE163"/>
  <c r="BD163"/>
  <c r="BC163"/>
  <c r="BB163"/>
  <c r="BA163"/>
  <c r="K163"/>
  <c r="I163"/>
  <c r="G163"/>
  <c r="BE162"/>
  <c r="BD162"/>
  <c r="BC162"/>
  <c r="BB162"/>
  <c r="BA162"/>
  <c r="K162"/>
  <c r="I162"/>
  <c r="G162"/>
  <c r="BE161"/>
  <c r="BD161"/>
  <c r="BC161"/>
  <c r="BB161"/>
  <c r="BA161"/>
  <c r="K161"/>
  <c r="I161"/>
  <c r="G161"/>
  <c r="BE160"/>
  <c r="BD160"/>
  <c r="BC160"/>
  <c r="BB160"/>
  <c r="BA160"/>
  <c r="K160"/>
  <c r="I160"/>
  <c r="G160"/>
  <c r="BE159"/>
  <c r="BD159"/>
  <c r="BC159"/>
  <c r="BB159"/>
  <c r="BA159"/>
  <c r="K159"/>
  <c r="I159"/>
  <c r="G159"/>
  <c r="BE158"/>
  <c r="BD158"/>
  <c r="BC158"/>
  <c r="BB158"/>
  <c r="BA158"/>
  <c r="K158"/>
  <c r="I158"/>
  <c r="G158"/>
  <c r="BE157"/>
  <c r="BD157"/>
  <c r="BC157"/>
  <c r="BB157"/>
  <c r="BA157"/>
  <c r="K157"/>
  <c r="I157"/>
  <c r="G157"/>
  <c r="BE156"/>
  <c r="BD156"/>
  <c r="BC156"/>
  <c r="BB156"/>
  <c r="BA156"/>
  <c r="K156"/>
  <c r="I156"/>
  <c r="G156"/>
  <c r="BE155"/>
  <c r="BE164" s="1"/>
  <c r="I16" i="3" s="1"/>
  <c r="BD155" i="4"/>
  <c r="BC155"/>
  <c r="BC164" s="1"/>
  <c r="G16" i="3" s="1"/>
  <c r="BB155" i="4"/>
  <c r="BA155"/>
  <c r="BA164" s="1"/>
  <c r="E16" i="3" s="1"/>
  <c r="K155" i="4"/>
  <c r="I155"/>
  <c r="I164" s="1"/>
  <c r="G155"/>
  <c r="B16" i="3"/>
  <c r="A16"/>
  <c r="BD164" i="4"/>
  <c r="H16" i="3" s="1"/>
  <c r="BB164" i="4"/>
  <c r="F16" i="3" s="1"/>
  <c r="K164" i="4"/>
  <c r="G164"/>
  <c r="BE152"/>
  <c r="BD152"/>
  <c r="BC152"/>
  <c r="BB152"/>
  <c r="K152"/>
  <c r="I152"/>
  <c r="G152"/>
  <c r="BA152" s="1"/>
  <c r="BE151"/>
  <c r="BD151"/>
  <c r="BC151"/>
  <c r="BB151"/>
  <c r="K151"/>
  <c r="I151"/>
  <c r="G151"/>
  <c r="BA151" s="1"/>
  <c r="BE150"/>
  <c r="BD150"/>
  <c r="BC150"/>
  <c r="BB150"/>
  <c r="K150"/>
  <c r="I150"/>
  <c r="G150"/>
  <c r="BA150" s="1"/>
  <c r="BE149"/>
  <c r="BD149"/>
  <c r="BC149"/>
  <c r="BB149"/>
  <c r="K149"/>
  <c r="I149"/>
  <c r="G149"/>
  <c r="BA149" s="1"/>
  <c r="BE148"/>
  <c r="BD148"/>
  <c r="BC148"/>
  <c r="BB148"/>
  <c r="K148"/>
  <c r="I148"/>
  <c r="G148"/>
  <c r="BA148" s="1"/>
  <c r="BE147"/>
  <c r="BD147"/>
  <c r="BD153" s="1"/>
  <c r="H15" i="3" s="1"/>
  <c r="BC147" i="4"/>
  <c r="BB147"/>
  <c r="BB153" s="1"/>
  <c r="F15" i="3" s="1"/>
  <c r="K147" i="4"/>
  <c r="K153" s="1"/>
  <c r="I147"/>
  <c r="G147"/>
  <c r="BA147" s="1"/>
  <c r="B15" i="3"/>
  <c r="A15"/>
  <c r="BE153" i="4"/>
  <c r="I15" i="3" s="1"/>
  <c r="BC153" i="4"/>
  <c r="G15" i="3" s="1"/>
  <c r="I153" i="4"/>
  <c r="BE144"/>
  <c r="BD144"/>
  <c r="BC144"/>
  <c r="BB144"/>
  <c r="BA144"/>
  <c r="K144"/>
  <c r="I144"/>
  <c r="G144"/>
  <c r="BE143"/>
  <c r="BD143"/>
  <c r="BC143"/>
  <c r="BB143"/>
  <c r="BA143"/>
  <c r="K143"/>
  <c r="I143"/>
  <c r="G143"/>
  <c r="BE142"/>
  <c r="BD142"/>
  <c r="BC142"/>
  <c r="BB142"/>
  <c r="BA142"/>
  <c r="K142"/>
  <c r="I142"/>
  <c r="G142"/>
  <c r="BE141"/>
  <c r="BD141"/>
  <c r="BC141"/>
  <c r="BB141"/>
  <c r="BA141"/>
  <c r="K141"/>
  <c r="I141"/>
  <c r="G141"/>
  <c r="BE140"/>
  <c r="BD140"/>
  <c r="BC140"/>
  <c r="BB140"/>
  <c r="BA140"/>
  <c r="K140"/>
  <c r="I140"/>
  <c r="G140"/>
  <c r="BE139"/>
  <c r="BD139"/>
  <c r="BC139"/>
  <c r="BB139"/>
  <c r="BA139"/>
  <c r="K139"/>
  <c r="I139"/>
  <c r="G139"/>
  <c r="BE138"/>
  <c r="BD138"/>
  <c r="BC138"/>
  <c r="BB138"/>
  <c r="BA138"/>
  <c r="K138"/>
  <c r="I138"/>
  <c r="G138"/>
  <c r="BE137"/>
  <c r="BD137"/>
  <c r="BC137"/>
  <c r="BB137"/>
  <c r="BA137"/>
  <c r="K137"/>
  <c r="I137"/>
  <c r="G137"/>
  <c r="BE136"/>
  <c r="BD136"/>
  <c r="BC136"/>
  <c r="BB136"/>
  <c r="BA136"/>
  <c r="K136"/>
  <c r="I136"/>
  <c r="G136"/>
  <c r="BE135"/>
  <c r="BD135"/>
  <c r="BC135"/>
  <c r="BB135"/>
  <c r="BA135"/>
  <c r="K135"/>
  <c r="I135"/>
  <c r="G135"/>
  <c r="BE134"/>
  <c r="BD134"/>
  <c r="BC134"/>
  <c r="BB134"/>
  <c r="BA134"/>
  <c r="K134"/>
  <c r="I134"/>
  <c r="G134"/>
  <c r="BE133"/>
  <c r="BD133"/>
  <c r="BC133"/>
  <c r="BB133"/>
  <c r="BA133"/>
  <c r="K133"/>
  <c r="I133"/>
  <c r="G133"/>
  <c r="BE132"/>
  <c r="BD132"/>
  <c r="BC132"/>
  <c r="BB132"/>
  <c r="BA132"/>
  <c r="K132"/>
  <c r="I132"/>
  <c r="G132"/>
  <c r="BE131"/>
  <c r="BD131"/>
  <c r="BC131"/>
  <c r="BB131"/>
  <c r="BA131"/>
  <c r="K131"/>
  <c r="I131"/>
  <c r="G131"/>
  <c r="BE130"/>
  <c r="BD130"/>
  <c r="BC130"/>
  <c r="BB130"/>
  <c r="BA130"/>
  <c r="K130"/>
  <c r="I130"/>
  <c r="G130"/>
  <c r="BE129"/>
  <c r="BD129"/>
  <c r="BC129"/>
  <c r="BB129"/>
  <c r="BA129"/>
  <c r="K129"/>
  <c r="I129"/>
  <c r="G129"/>
  <c r="BE128"/>
  <c r="BD128"/>
  <c r="BC128"/>
  <c r="BB128"/>
  <c r="BA128"/>
  <c r="K128"/>
  <c r="I128"/>
  <c r="G128"/>
  <c r="BE127"/>
  <c r="BD127"/>
  <c r="BC127"/>
  <c r="BB127"/>
  <c r="BA127"/>
  <c r="K127"/>
  <c r="I127"/>
  <c r="G127"/>
  <c r="BE126"/>
  <c r="BD126"/>
  <c r="BC126"/>
  <c r="BB126"/>
  <c r="BA126"/>
  <c r="K126"/>
  <c r="I126"/>
  <c r="G126"/>
  <c r="BE125"/>
  <c r="BD125"/>
  <c r="BC125"/>
  <c r="BB125"/>
  <c r="BA125"/>
  <c r="K125"/>
  <c r="I125"/>
  <c r="G125"/>
  <c r="BE124"/>
  <c r="BD124"/>
  <c r="BC124"/>
  <c r="BB124"/>
  <c r="BA124"/>
  <c r="K124"/>
  <c r="I124"/>
  <c r="G124"/>
  <c r="BE123"/>
  <c r="BD123"/>
  <c r="BC123"/>
  <c r="BB123"/>
  <c r="BA123"/>
  <c r="K123"/>
  <c r="I123"/>
  <c r="G123"/>
  <c r="BE122"/>
  <c r="BD122"/>
  <c r="BC122"/>
  <c r="BB122"/>
  <c r="BA122"/>
  <c r="K122"/>
  <c r="I122"/>
  <c r="G122"/>
  <c r="BE121"/>
  <c r="BD121"/>
  <c r="BC121"/>
  <c r="BB121"/>
  <c r="BA121"/>
  <c r="K121"/>
  <c r="I121"/>
  <c r="G121"/>
  <c r="BE120"/>
  <c r="BD120"/>
  <c r="BC120"/>
  <c r="BB120"/>
  <c r="BA120"/>
  <c r="K120"/>
  <c r="I120"/>
  <c r="G120"/>
  <c r="BE119"/>
  <c r="BD119"/>
  <c r="BC119"/>
  <c r="BB119"/>
  <c r="BA119"/>
  <c r="K119"/>
  <c r="I119"/>
  <c r="G119"/>
  <c r="BE118"/>
  <c r="BD118"/>
  <c r="BC118"/>
  <c r="BB118"/>
  <c r="BA118"/>
  <c r="K118"/>
  <c r="I118"/>
  <c r="G118"/>
  <c r="BE117"/>
  <c r="BD117"/>
  <c r="BC117"/>
  <c r="BB117"/>
  <c r="BA117"/>
  <c r="K117"/>
  <c r="I117"/>
  <c r="G117"/>
  <c r="BE116"/>
  <c r="BE145" s="1"/>
  <c r="I14" i="3" s="1"/>
  <c r="BD116" i="4"/>
  <c r="BC116"/>
  <c r="BC145" s="1"/>
  <c r="G14" i="3" s="1"/>
  <c r="BB116" i="4"/>
  <c r="BA116"/>
  <c r="BA145" s="1"/>
  <c r="E14" i="3" s="1"/>
  <c r="K116" i="4"/>
  <c r="I116"/>
  <c r="I145" s="1"/>
  <c r="G116"/>
  <c r="B14" i="3"/>
  <c r="A14"/>
  <c r="BD145" i="4"/>
  <c r="H14" i="3" s="1"/>
  <c r="BB145" i="4"/>
  <c r="F14" i="3" s="1"/>
  <c r="K145" i="4"/>
  <c r="G145"/>
  <c r="BE113"/>
  <c r="BD113"/>
  <c r="BC113"/>
  <c r="BB113"/>
  <c r="K113"/>
  <c r="I113"/>
  <c r="G113"/>
  <c r="BA113" s="1"/>
  <c r="BE112"/>
  <c r="BD112"/>
  <c r="BC112"/>
  <c r="BB112"/>
  <c r="K112"/>
  <c r="I112"/>
  <c r="G112"/>
  <c r="BA112" s="1"/>
  <c r="BE111"/>
  <c r="BD111"/>
  <c r="BC111"/>
  <c r="BB111"/>
  <c r="K111"/>
  <c r="I111"/>
  <c r="G111"/>
  <c r="BA111" s="1"/>
  <c r="BE110"/>
  <c r="BD110"/>
  <c r="BC110"/>
  <c r="BB110"/>
  <c r="K110"/>
  <c r="I110"/>
  <c r="G110"/>
  <c r="BA110" s="1"/>
  <c r="BE109"/>
  <c r="BD109"/>
  <c r="BC109"/>
  <c r="BB109"/>
  <c r="K109"/>
  <c r="I109"/>
  <c r="G109"/>
  <c r="BA109" s="1"/>
  <c r="BE108"/>
  <c r="BD108"/>
  <c r="BC108"/>
  <c r="BB108"/>
  <c r="K108"/>
  <c r="I108"/>
  <c r="G108"/>
  <c r="BA108" s="1"/>
  <c r="BE107"/>
  <c r="BD107"/>
  <c r="BC107"/>
  <c r="BB107"/>
  <c r="K107"/>
  <c r="I107"/>
  <c r="G107"/>
  <c r="BA107" s="1"/>
  <c r="BE106"/>
  <c r="BD106"/>
  <c r="BC106"/>
  <c r="BB106"/>
  <c r="K106"/>
  <c r="I106"/>
  <c r="G106"/>
  <c r="BA106" s="1"/>
  <c r="BE105"/>
  <c r="BD105"/>
  <c r="BC105"/>
  <c r="BB105"/>
  <c r="K105"/>
  <c r="I105"/>
  <c r="G105"/>
  <c r="BA105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D114" s="1"/>
  <c r="H13" i="3" s="1"/>
  <c r="BC102" i="4"/>
  <c r="BB102"/>
  <c r="BB114" s="1"/>
  <c r="F13" i="3" s="1"/>
  <c r="K102" i="4"/>
  <c r="K114" s="1"/>
  <c r="I102"/>
  <c r="G102"/>
  <c r="BA102" s="1"/>
  <c r="B13" i="3"/>
  <c r="A13"/>
  <c r="BE114" i="4"/>
  <c r="I13" i="3" s="1"/>
  <c r="BC114" i="4"/>
  <c r="G13" i="3" s="1"/>
  <c r="I114" i="4"/>
  <c r="BE99"/>
  <c r="BD99"/>
  <c r="BC99"/>
  <c r="BB99"/>
  <c r="BA99"/>
  <c r="K99"/>
  <c r="I99"/>
  <c r="G99"/>
  <c r="BE98"/>
  <c r="BD98"/>
  <c r="BC98"/>
  <c r="BB98"/>
  <c r="BA98"/>
  <c r="K98"/>
  <c r="I98"/>
  <c r="G98"/>
  <c r="BE97"/>
  <c r="BD97"/>
  <c r="BC97"/>
  <c r="BB97"/>
  <c r="BA97"/>
  <c r="K97"/>
  <c r="I97"/>
  <c r="G97"/>
  <c r="BE96"/>
  <c r="BD96"/>
  <c r="BC96"/>
  <c r="BB96"/>
  <c r="BA96"/>
  <c r="K96"/>
  <c r="I96"/>
  <c r="G96"/>
  <c r="BE95"/>
  <c r="BD95"/>
  <c r="BC95"/>
  <c r="BB95"/>
  <c r="BA95"/>
  <c r="K95"/>
  <c r="I95"/>
  <c r="G95"/>
  <c r="BE94"/>
  <c r="BD94"/>
  <c r="BC94"/>
  <c r="BB94"/>
  <c r="BA94"/>
  <c r="K94"/>
  <c r="I94"/>
  <c r="G94"/>
  <c r="BE93"/>
  <c r="BD93"/>
  <c r="BC93"/>
  <c r="BB93"/>
  <c r="BA93"/>
  <c r="K93"/>
  <c r="I93"/>
  <c r="G93"/>
  <c r="BE92"/>
  <c r="BD92"/>
  <c r="BC92"/>
  <c r="BB92"/>
  <c r="BA92"/>
  <c r="K92"/>
  <c r="I92"/>
  <c r="G92"/>
  <c r="BE91"/>
  <c r="BE100" s="1"/>
  <c r="I12" i="3" s="1"/>
  <c r="BD91" i="4"/>
  <c r="BC91"/>
  <c r="BC100" s="1"/>
  <c r="G12" i="3" s="1"/>
  <c r="BB91" i="4"/>
  <c r="BA91"/>
  <c r="BA100" s="1"/>
  <c r="E12" i="3" s="1"/>
  <c r="K91" i="4"/>
  <c r="I91"/>
  <c r="I100" s="1"/>
  <c r="G91"/>
  <c r="B12" i="3"/>
  <c r="A12"/>
  <c r="BD100" i="4"/>
  <c r="H12" i="3" s="1"/>
  <c r="BB100" i="4"/>
  <c r="F12" i="3" s="1"/>
  <c r="K100" i="4"/>
  <c r="G100"/>
  <c r="BE88"/>
  <c r="BD88"/>
  <c r="BC88"/>
  <c r="BB88"/>
  <c r="K88"/>
  <c r="I88"/>
  <c r="G88"/>
  <c r="BA88" s="1"/>
  <c r="BE87"/>
  <c r="BD87"/>
  <c r="BC87"/>
  <c r="BB87"/>
  <c r="K87"/>
  <c r="I87"/>
  <c r="G87"/>
  <c r="BA87" s="1"/>
  <c r="BE86"/>
  <c r="BD86"/>
  <c r="BC86"/>
  <c r="BB86"/>
  <c r="K86"/>
  <c r="I86"/>
  <c r="G86"/>
  <c r="BA86" s="1"/>
  <c r="BE85"/>
  <c r="BD85"/>
  <c r="BC85"/>
  <c r="BB85"/>
  <c r="K85"/>
  <c r="I85"/>
  <c r="G85"/>
  <c r="BA85" s="1"/>
  <c r="BE84"/>
  <c r="BD84"/>
  <c r="BC84"/>
  <c r="BB84"/>
  <c r="K84"/>
  <c r="I84"/>
  <c r="G84"/>
  <c r="BA84" s="1"/>
  <c r="BE83"/>
  <c r="BD83"/>
  <c r="BC83"/>
  <c r="BB83"/>
  <c r="K83"/>
  <c r="I83"/>
  <c r="G83"/>
  <c r="BA83" s="1"/>
  <c r="BE82"/>
  <c r="BD82"/>
  <c r="BC82"/>
  <c r="BB82"/>
  <c r="K82"/>
  <c r="I82"/>
  <c r="G82"/>
  <c r="BA82" s="1"/>
  <c r="BE81"/>
  <c r="BD81"/>
  <c r="BC81"/>
  <c r="BB81"/>
  <c r="K81"/>
  <c r="I81"/>
  <c r="G81"/>
  <c r="BA81" s="1"/>
  <c r="BE80"/>
  <c r="BD80"/>
  <c r="BC80"/>
  <c r="BB80"/>
  <c r="K80"/>
  <c r="I80"/>
  <c r="G80"/>
  <c r="BA80" s="1"/>
  <c r="BE79"/>
  <c r="BD79"/>
  <c r="BC79"/>
  <c r="BB79"/>
  <c r="K79"/>
  <c r="I79"/>
  <c r="G79"/>
  <c r="BA79" s="1"/>
  <c r="BE78"/>
  <c r="BD78"/>
  <c r="BC78"/>
  <c r="BB78"/>
  <c r="K78"/>
  <c r="I78"/>
  <c r="G78"/>
  <c r="BA78" s="1"/>
  <c r="BE77"/>
  <c r="BD77"/>
  <c r="BC77"/>
  <c r="BB77"/>
  <c r="K77"/>
  <c r="I77"/>
  <c r="G77"/>
  <c r="BA77" s="1"/>
  <c r="BE76"/>
  <c r="BD76"/>
  <c r="BC76"/>
  <c r="BB76"/>
  <c r="K76"/>
  <c r="I76"/>
  <c r="G76"/>
  <c r="BA76" s="1"/>
  <c r="BE75"/>
  <c r="BD75"/>
  <c r="BC75"/>
  <c r="BB75"/>
  <c r="K75"/>
  <c r="I75"/>
  <c r="G75"/>
  <c r="BA75" s="1"/>
  <c r="BE74"/>
  <c r="BD74"/>
  <c r="BC74"/>
  <c r="BB74"/>
  <c r="K74"/>
  <c r="I74"/>
  <c r="G74"/>
  <c r="BA74" s="1"/>
  <c r="BE73"/>
  <c r="BD73"/>
  <c r="BC73"/>
  <c r="BB73"/>
  <c r="K73"/>
  <c r="I73"/>
  <c r="G73"/>
  <c r="BA73" s="1"/>
  <c r="BE72"/>
  <c r="BD72"/>
  <c r="BC72"/>
  <c r="BB72"/>
  <c r="K72"/>
  <c r="I72"/>
  <c r="G72"/>
  <c r="BA72" s="1"/>
  <c r="BE71"/>
  <c r="BD71"/>
  <c r="BC71"/>
  <c r="BB71"/>
  <c r="K71"/>
  <c r="I71"/>
  <c r="G71"/>
  <c r="BA71" s="1"/>
  <c r="BE70"/>
  <c r="BD70"/>
  <c r="BC70"/>
  <c r="BB70"/>
  <c r="K70"/>
  <c r="I70"/>
  <c r="G70"/>
  <c r="BA70" s="1"/>
  <c r="BE69"/>
  <c r="BD69"/>
  <c r="BC69"/>
  <c r="BB69"/>
  <c r="K69"/>
  <c r="I69"/>
  <c r="G69"/>
  <c r="BA69" s="1"/>
  <c r="BE68"/>
  <c r="BD68"/>
  <c r="BC68"/>
  <c r="BB68"/>
  <c r="K68"/>
  <c r="I68"/>
  <c r="G68"/>
  <c r="BA68" s="1"/>
  <c r="BE67"/>
  <c r="BD67"/>
  <c r="BC67"/>
  <c r="BB67"/>
  <c r="K67"/>
  <c r="I67"/>
  <c r="G67"/>
  <c r="BA67" s="1"/>
  <c r="BE66"/>
  <c r="BD66"/>
  <c r="BC66"/>
  <c r="BB66"/>
  <c r="K66"/>
  <c r="I66"/>
  <c r="G66"/>
  <c r="BA66" s="1"/>
  <c r="BE65"/>
  <c r="BD65"/>
  <c r="BC65"/>
  <c r="BB65"/>
  <c r="K65"/>
  <c r="I65"/>
  <c r="G65"/>
  <c r="BA65" s="1"/>
  <c r="BE64"/>
  <c r="BD64"/>
  <c r="BC64"/>
  <c r="BB64"/>
  <c r="K64"/>
  <c r="I64"/>
  <c r="G64"/>
  <c r="BA64" s="1"/>
  <c r="BE63"/>
  <c r="BD63"/>
  <c r="BC63"/>
  <c r="BB63"/>
  <c r="K63"/>
  <c r="I63"/>
  <c r="G63"/>
  <c r="BA63" s="1"/>
  <c r="BE62"/>
  <c r="BD62"/>
  <c r="BC62"/>
  <c r="BB62"/>
  <c r="K62"/>
  <c r="I62"/>
  <c r="G62"/>
  <c r="BA62" s="1"/>
  <c r="BE61"/>
  <c r="BD61"/>
  <c r="BC61"/>
  <c r="BB61"/>
  <c r="BA61"/>
  <c r="K61"/>
  <c r="I61"/>
  <c r="G61"/>
  <c r="BE60"/>
  <c r="BD60"/>
  <c r="BC60"/>
  <c r="BB60"/>
  <c r="K60"/>
  <c r="I60"/>
  <c r="G60"/>
  <c r="BA60" s="1"/>
  <c r="BE59"/>
  <c r="BD59"/>
  <c r="BC59"/>
  <c r="BB59"/>
  <c r="K59"/>
  <c r="I59"/>
  <c r="G59"/>
  <c r="BA59" s="1"/>
  <c r="BA89" s="1"/>
  <c r="E11" i="3" s="1"/>
  <c r="B11"/>
  <c r="A11"/>
  <c r="BE89" i="4"/>
  <c r="I11" i="3" s="1"/>
  <c r="BD89" i="4"/>
  <c r="H11" i="3" s="1"/>
  <c r="BC89" i="4"/>
  <c r="G11" i="3" s="1"/>
  <c r="BB89" i="4"/>
  <c r="F11" i="3" s="1"/>
  <c r="K89" i="4"/>
  <c r="I89"/>
  <c r="G89"/>
  <c r="BE56"/>
  <c r="BD56"/>
  <c r="BC56"/>
  <c r="BB56"/>
  <c r="K56"/>
  <c r="I56"/>
  <c r="G56"/>
  <c r="BA56" s="1"/>
  <c r="BE55"/>
  <c r="BD55"/>
  <c r="BC55"/>
  <c r="BB55"/>
  <c r="K55"/>
  <c r="I55"/>
  <c r="G55"/>
  <c r="BA55" s="1"/>
  <c r="BE54"/>
  <c r="BD54"/>
  <c r="BC54"/>
  <c r="BB54"/>
  <c r="K54"/>
  <c r="I54"/>
  <c r="G54"/>
  <c r="BA54" s="1"/>
  <c r="BE53"/>
  <c r="BD53"/>
  <c r="BC53"/>
  <c r="BB53"/>
  <c r="K53"/>
  <c r="I53"/>
  <c r="G53"/>
  <c r="BA53" s="1"/>
  <c r="BE52"/>
  <c r="BD52"/>
  <c r="BC52"/>
  <c r="BB52"/>
  <c r="K52"/>
  <c r="I52"/>
  <c r="G52"/>
  <c r="BA52" s="1"/>
  <c r="BE51"/>
  <c r="BD51"/>
  <c r="BC51"/>
  <c r="BB51"/>
  <c r="K51"/>
  <c r="I51"/>
  <c r="G51"/>
  <c r="BA51" s="1"/>
  <c r="BE50"/>
  <c r="BD50"/>
  <c r="BC50"/>
  <c r="BB50"/>
  <c r="BA50"/>
  <c r="K50"/>
  <c r="I50"/>
  <c r="G50"/>
  <c r="BE49"/>
  <c r="BD49"/>
  <c r="BC49"/>
  <c r="BB49"/>
  <c r="BA49"/>
  <c r="K49"/>
  <c r="I49"/>
  <c r="G49"/>
  <c r="BE48"/>
  <c r="BD48"/>
  <c r="BC48"/>
  <c r="BB48"/>
  <c r="BA48"/>
  <c r="K48"/>
  <c r="I48"/>
  <c r="G48"/>
  <c r="BE47"/>
  <c r="BD47"/>
  <c r="BC47"/>
  <c r="BB47"/>
  <c r="BA47"/>
  <c r="K47"/>
  <c r="I47"/>
  <c r="G47"/>
  <c r="BE46"/>
  <c r="BD46"/>
  <c r="BC46"/>
  <c r="BB46"/>
  <c r="BA46"/>
  <c r="K46"/>
  <c r="I46"/>
  <c r="G46"/>
  <c r="B10" i="3"/>
  <c r="A10"/>
  <c r="BE57" i="4"/>
  <c r="I10" i="3" s="1"/>
  <c r="BD57" i="4"/>
  <c r="H10" i="3" s="1"/>
  <c r="BC57" i="4"/>
  <c r="G10" i="3" s="1"/>
  <c r="BB57" i="4"/>
  <c r="F10" i="3" s="1"/>
  <c r="K57" i="4"/>
  <c r="I57"/>
  <c r="G57"/>
  <c r="BE43"/>
  <c r="BD43"/>
  <c r="BC43"/>
  <c r="BB43"/>
  <c r="K43"/>
  <c r="I43"/>
  <c r="G43"/>
  <c r="BA43" s="1"/>
  <c r="BE42"/>
  <c r="BD42"/>
  <c r="BC42"/>
  <c r="BB42"/>
  <c r="K42"/>
  <c r="I42"/>
  <c r="G42"/>
  <c r="BA42" s="1"/>
  <c r="BE41"/>
  <c r="BD41"/>
  <c r="BC41"/>
  <c r="BB41"/>
  <c r="K41"/>
  <c r="I41"/>
  <c r="G41"/>
  <c r="BA41" s="1"/>
  <c r="BE40"/>
  <c r="BD40"/>
  <c r="BC40"/>
  <c r="BB40"/>
  <c r="K40"/>
  <c r="I40"/>
  <c r="G40"/>
  <c r="BA40" s="1"/>
  <c r="BE39"/>
  <c r="BD39"/>
  <c r="BC39"/>
  <c r="BB39"/>
  <c r="K39"/>
  <c r="I39"/>
  <c r="G39"/>
  <c r="BA39" s="1"/>
  <c r="BE38"/>
  <c r="BD38"/>
  <c r="BC38"/>
  <c r="BB38"/>
  <c r="K38"/>
  <c r="I38"/>
  <c r="G38"/>
  <c r="BA38" s="1"/>
  <c r="BE37"/>
  <c r="BD37"/>
  <c r="BC37"/>
  <c r="BB37"/>
  <c r="BA37"/>
  <c r="K37"/>
  <c r="I37"/>
  <c r="G37"/>
  <c r="BE36"/>
  <c r="BD36"/>
  <c r="BC36"/>
  <c r="BB36"/>
  <c r="BA36"/>
  <c r="K36"/>
  <c r="I36"/>
  <c r="G36"/>
  <c r="BE35"/>
  <c r="BD35"/>
  <c r="BC35"/>
  <c r="BB35"/>
  <c r="BA35"/>
  <c r="K35"/>
  <c r="I35"/>
  <c r="G35"/>
  <c r="BE34"/>
  <c r="BD34"/>
  <c r="BC34"/>
  <c r="BB34"/>
  <c r="BA34"/>
  <c r="K34"/>
  <c r="I34"/>
  <c r="G34"/>
  <c r="BE33"/>
  <c r="BD33"/>
  <c r="BC33"/>
  <c r="BB33"/>
  <c r="K33"/>
  <c r="I33"/>
  <c r="G33"/>
  <c r="BA33" s="1"/>
  <c r="BE32"/>
  <c r="BD32"/>
  <c r="BC32"/>
  <c r="BB32"/>
  <c r="K32"/>
  <c r="I32"/>
  <c r="G32"/>
  <c r="BA32" s="1"/>
  <c r="BE31"/>
  <c r="BD31"/>
  <c r="BC31"/>
  <c r="BB31"/>
  <c r="K31"/>
  <c r="I31"/>
  <c r="G31"/>
  <c r="BA31" s="1"/>
  <c r="BE30"/>
  <c r="BD30"/>
  <c r="BC30"/>
  <c r="BB30"/>
  <c r="K30"/>
  <c r="I30"/>
  <c r="G30"/>
  <c r="BA30" s="1"/>
  <c r="BE29"/>
  <c r="BD29"/>
  <c r="BC29"/>
  <c r="BB29"/>
  <c r="K29"/>
  <c r="I29"/>
  <c r="G29"/>
  <c r="BA29" s="1"/>
  <c r="BE28"/>
  <c r="BD28"/>
  <c r="BC28"/>
  <c r="BB28"/>
  <c r="BA28"/>
  <c r="K28"/>
  <c r="I28"/>
  <c r="G28"/>
  <c r="B9" i="3"/>
  <c r="A9"/>
  <c r="BE44" i="4"/>
  <c r="I9" i="3" s="1"/>
  <c r="BD44" i="4"/>
  <c r="H9" i="3" s="1"/>
  <c r="BC44" i="4"/>
  <c r="G9" i="3" s="1"/>
  <c r="BB44" i="4"/>
  <c r="F9" i="3" s="1"/>
  <c r="K44" i="4"/>
  <c r="I44"/>
  <c r="G44"/>
  <c r="BD25"/>
  <c r="BC25"/>
  <c r="BB25"/>
  <c r="BA25"/>
  <c r="K25"/>
  <c r="I25"/>
  <c r="G25"/>
  <c r="BE25" s="1"/>
  <c r="BE26" s="1"/>
  <c r="I8" i="3" s="1"/>
  <c r="BE24" i="4"/>
  <c r="BD24"/>
  <c r="BC24"/>
  <c r="BB24"/>
  <c r="BA24"/>
  <c r="K24"/>
  <c r="I24"/>
  <c r="G24"/>
  <c r="BE23"/>
  <c r="BD23"/>
  <c r="BC23"/>
  <c r="BB23"/>
  <c r="BA23"/>
  <c r="K23"/>
  <c r="I23"/>
  <c r="G23"/>
  <c r="B8" i="3"/>
  <c r="A8"/>
  <c r="BD26" i="4"/>
  <c r="H8" i="3" s="1"/>
  <c r="BC26" i="4"/>
  <c r="G8" i="3" s="1"/>
  <c r="BB26" i="4"/>
  <c r="F8" i="3" s="1"/>
  <c r="BA26" i="4"/>
  <c r="E8" i="3" s="1"/>
  <c r="K26" i="4"/>
  <c r="I26"/>
  <c r="G26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BA18"/>
  <c r="K18"/>
  <c r="I18"/>
  <c r="G18"/>
  <c r="BE17"/>
  <c r="BD17"/>
  <c r="BC17"/>
  <c r="BB17"/>
  <c r="BA17"/>
  <c r="K17"/>
  <c r="I17"/>
  <c r="G17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BA14"/>
  <c r="K14"/>
  <c r="I14"/>
  <c r="G14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BA8" s="1"/>
  <c r="BA21" s="1"/>
  <c r="E7" i="3" s="1"/>
  <c r="B7"/>
  <c r="A7"/>
  <c r="BE21" i="4"/>
  <c r="I7" i="3" s="1"/>
  <c r="BD21" i="4"/>
  <c r="H7" i="3" s="1"/>
  <c r="H37" s="1"/>
  <c r="C17" i="2" s="1"/>
  <c r="BC21" i="4"/>
  <c r="G7" i="3" s="1"/>
  <c r="BB21" i="4"/>
  <c r="F7" i="3" s="1"/>
  <c r="K21" i="4"/>
  <c r="I21"/>
  <c r="G21"/>
  <c r="E4"/>
  <c r="F3"/>
  <c r="G23" i="2"/>
  <c r="C33"/>
  <c r="F33" s="1"/>
  <c r="C31"/>
  <c r="G7"/>
  <c r="H117" i="1"/>
  <c r="J100"/>
  <c r="I100"/>
  <c r="H100"/>
  <c r="G100"/>
  <c r="F100"/>
  <c r="H47"/>
  <c r="G47"/>
  <c r="I46"/>
  <c r="F46" s="1"/>
  <c r="I45"/>
  <c r="F45" s="1"/>
  <c r="I44"/>
  <c r="F44" s="1"/>
  <c r="I43"/>
  <c r="F43" s="1"/>
  <c r="I42"/>
  <c r="F42" s="1"/>
  <c r="I41"/>
  <c r="H40"/>
  <c r="G40"/>
  <c r="H34"/>
  <c r="G34"/>
  <c r="I33"/>
  <c r="F33" s="1"/>
  <c r="I32"/>
  <c r="F32" s="1"/>
  <c r="I31"/>
  <c r="F31" s="1"/>
  <c r="I30"/>
  <c r="F30" s="1"/>
  <c r="H29"/>
  <c r="G29"/>
  <c r="D22"/>
  <c r="I21"/>
  <c r="I22" s="1"/>
  <c r="D20"/>
  <c r="I19"/>
  <c r="I2"/>
  <c r="I18" i="18" l="1"/>
  <c r="C21" i="17" s="1"/>
  <c r="H18" i="18"/>
  <c r="C17" i="17" s="1"/>
  <c r="G22"/>
  <c r="G18" i="18"/>
  <c r="C18" i="17" s="1"/>
  <c r="BA14" i="19"/>
  <c r="E7" i="18" s="1"/>
  <c r="E18" s="1"/>
  <c r="C15" i="17" s="1"/>
  <c r="BB110" i="19"/>
  <c r="F12" i="18" s="1"/>
  <c r="BB19" i="19"/>
  <c r="BB31" s="1"/>
  <c r="F9" i="18" s="1"/>
  <c r="BB56" i="19"/>
  <c r="BB67" s="1"/>
  <c r="F11" i="18" s="1"/>
  <c r="BB112" i="19"/>
  <c r="BB115" s="1"/>
  <c r="F13" i="18" s="1"/>
  <c r="BB176" i="19"/>
  <c r="BB185" s="1"/>
  <c r="F15" i="18" s="1"/>
  <c r="BB191" i="19"/>
  <c r="BB193" s="1"/>
  <c r="F17" i="18" s="1"/>
  <c r="H11" i="15"/>
  <c r="C17" i="14" s="1"/>
  <c r="G14" i="19"/>
  <c r="G22" i="14"/>
  <c r="BB11" i="16"/>
  <c r="F7" i="15" s="1"/>
  <c r="F11" s="1"/>
  <c r="C16" i="14" s="1"/>
  <c r="G22" i="11"/>
  <c r="BB43" i="13"/>
  <c r="F7" i="12" s="1"/>
  <c r="F9" s="1"/>
  <c r="C16" i="11" s="1"/>
  <c r="BD58" i="13"/>
  <c r="H8" i="12" s="1"/>
  <c r="H9" s="1"/>
  <c r="C17" i="11" s="1"/>
  <c r="I47" i="1"/>
  <c r="F9" i="9"/>
  <c r="C16" i="8" s="1"/>
  <c r="C19" s="1"/>
  <c r="C22" s="1"/>
  <c r="C23" s="1"/>
  <c r="F30" s="1"/>
  <c r="G22"/>
  <c r="G22" i="5"/>
  <c r="G11" i="6"/>
  <c r="C18" i="5" s="1"/>
  <c r="C19" s="1"/>
  <c r="C22" s="1"/>
  <c r="C23" s="1"/>
  <c r="F30" s="1"/>
  <c r="E91" i="1"/>
  <c r="E74"/>
  <c r="E57"/>
  <c r="E82"/>
  <c r="E61"/>
  <c r="E65"/>
  <c r="E77"/>
  <c r="E55"/>
  <c r="E59"/>
  <c r="E63"/>
  <c r="E93"/>
  <c r="E70"/>
  <c r="E86"/>
  <c r="E97"/>
  <c r="E67"/>
  <c r="E80"/>
  <c r="E84"/>
  <c r="E89"/>
  <c r="E99"/>
  <c r="E98"/>
  <c r="E90"/>
  <c r="E75"/>
  <c r="E73"/>
  <c r="E71"/>
  <c r="E88"/>
  <c r="E56"/>
  <c r="E58"/>
  <c r="E60"/>
  <c r="E62"/>
  <c r="E64"/>
  <c r="E92"/>
  <c r="E94"/>
  <c r="E66"/>
  <c r="E69"/>
  <c r="E79"/>
  <c r="E81"/>
  <c r="E83"/>
  <c r="E85"/>
  <c r="E87"/>
  <c r="E95"/>
  <c r="E96"/>
  <c r="E78"/>
  <c r="E68"/>
  <c r="E72"/>
  <c r="E76"/>
  <c r="E100"/>
  <c r="G22" i="2"/>
  <c r="I20" i="1"/>
  <c r="I23" s="1"/>
  <c r="I34"/>
  <c r="F34"/>
  <c r="BA114" i="4"/>
  <c r="E13" i="3" s="1"/>
  <c r="F41" i="1"/>
  <c r="F47" s="1"/>
  <c r="BA44" i="4"/>
  <c r="E9" i="3" s="1"/>
  <c r="BA57" i="4"/>
  <c r="E10" i="3" s="1"/>
  <c r="BA153" i="4"/>
  <c r="E15" i="3" s="1"/>
  <c r="BA183" i="4"/>
  <c r="BA184" s="1"/>
  <c r="E20" i="3" s="1"/>
  <c r="G184" i="4"/>
  <c r="BB200"/>
  <c r="BB208" s="1"/>
  <c r="F22" i="3" s="1"/>
  <c r="BB227" i="4"/>
  <c r="BB229" s="1"/>
  <c r="F24" i="3" s="1"/>
  <c r="BB234" i="4"/>
  <c r="BB247" s="1"/>
  <c r="F26" i="3" s="1"/>
  <c r="I261" i="4"/>
  <c r="BA261"/>
  <c r="E27" i="3" s="1"/>
  <c r="BB320" i="4"/>
  <c r="BB335" s="1"/>
  <c r="F30" i="3" s="1"/>
  <c r="I361" i="4"/>
  <c r="BA361"/>
  <c r="E31" i="3" s="1"/>
  <c r="BB399" i="4"/>
  <c r="BB409" s="1"/>
  <c r="F34" i="3" s="1"/>
  <c r="BA172" i="4"/>
  <c r="BA178" s="1"/>
  <c r="E18" i="3" s="1"/>
  <c r="G178" i="4"/>
  <c r="BA417"/>
  <c r="BA421" s="1"/>
  <c r="E36" i="3" s="1"/>
  <c r="G421" i="4"/>
  <c r="G114"/>
  <c r="G153"/>
  <c r="K178"/>
  <c r="I198"/>
  <c r="BA198"/>
  <c r="E21" i="3" s="1"/>
  <c r="BC225" i="4"/>
  <c r="G23" i="3" s="1"/>
  <c r="G37" s="1"/>
  <c r="C18" i="2" s="1"/>
  <c r="BE225" i="4"/>
  <c r="I23" i="3" s="1"/>
  <c r="BB263" i="4"/>
  <c r="BB284" s="1"/>
  <c r="F28" i="3" s="1"/>
  <c r="I318" i="4"/>
  <c r="BA318"/>
  <c r="E29" i="3" s="1"/>
  <c r="BB363" i="4"/>
  <c r="BB381" s="1"/>
  <c r="F32" i="3" s="1"/>
  <c r="I397" i="4"/>
  <c r="BA397"/>
  <c r="E33" i="3" s="1"/>
  <c r="BE415" i="4"/>
  <c r="I35" i="3" s="1"/>
  <c r="F18" i="18" l="1"/>
  <c r="C16" i="17" s="1"/>
  <c r="C19" i="14"/>
  <c r="C22" s="1"/>
  <c r="C23" s="1"/>
  <c r="F30" s="1"/>
  <c r="C19" i="17"/>
  <c r="C22" s="1"/>
  <c r="C23" s="1"/>
  <c r="F30" s="1"/>
  <c r="F31" i="14"/>
  <c r="F34" s="1"/>
  <c r="C19" i="11"/>
  <c r="C22" s="1"/>
  <c r="C23" s="1"/>
  <c r="F30" s="1"/>
  <c r="F31" i="8"/>
  <c r="F34" s="1"/>
  <c r="F31" i="5"/>
  <c r="F34" s="1"/>
  <c r="F37" i="3"/>
  <c r="C16" i="2" s="1"/>
  <c r="E37" i="3"/>
  <c r="C15" i="2" s="1"/>
  <c r="I37" i="3"/>
  <c r="C21" i="2" s="1"/>
  <c r="J45" i="1"/>
  <c r="J43"/>
  <c r="J41"/>
  <c r="J47"/>
  <c r="J46"/>
  <c r="J44"/>
  <c r="J42"/>
  <c r="J34"/>
  <c r="J32"/>
  <c r="J30"/>
  <c r="J33"/>
  <c r="J31"/>
  <c r="F31" i="17" l="1"/>
  <c r="F34" s="1"/>
  <c r="F31" i="11"/>
  <c r="F34" s="1"/>
  <c r="C19" i="2"/>
  <c r="C22"/>
  <c r="C23" s="1"/>
  <c r="F30" s="1"/>
  <c r="F31" s="1"/>
  <c r="F34" s="1"/>
</calcChain>
</file>

<file path=xl/sharedStrings.xml><?xml version="1.0" encoding="utf-8"?>
<sst xmlns="http://schemas.openxmlformats.org/spreadsheetml/2006/main" count="4207" uniqueCount="2162">
  <si>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</si>
  <si>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</si>
  <si>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</si>
  <si>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</si>
  <si>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</si>
  <si>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</si>
  <si>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</si>
  <si>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</si>
  <si>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</si>
  <si>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</si>
  <si>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</si>
  <si>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</si>
  <si>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</si>
  <si>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</si>
  <si>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</si>
  <si>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</si>
  <si>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</si>
  <si>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</si>
  <si>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</si>
  <si>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</si>
  <si>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</si>
  <si>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</si>
  <si>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</si>
  <si>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</si>
  <si>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</si>
  <si>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</si>
  <si>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</si>
  <si>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</si>
  <si>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</si>
  <si>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</si>
  <si>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</si>
  <si>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</si>
  <si>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</si>
  <si>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</si>
  <si>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</si>
  <si>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</si>
  <si>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</si>
  <si>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</si>
  <si>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</si>
  <si>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</si>
  <si>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</si>
  <si>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</si>
  <si>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</si>
  <si>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</si>
  <si>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</si>
  <si>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</si>
  <si>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</si>
  <si>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</si>
  <si>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</si>
  <si>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</si>
  <si>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</si>
  <si>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</si>
  <si>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</si>
  <si>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</si>
  <si>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</si>
  <si>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</si>
  <si>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</si>
  <si>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</si>
  <si>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</si>
  <si>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</si>
  <si>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</si>
  <si>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</si>
  <si>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</si>
  <si>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</si>
  <si>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</si>
  <si>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</si>
  <si>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</si>
  <si>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</si>
  <si>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</si>
  <si>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</si>
  <si>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</si>
  <si>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</si>
  <si>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</si>
  <si>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</si>
  <si>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</si>
  <si>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</si>
  <si>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</si>
  <si>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</si>
  <si>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</si>
  <si>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</si>
  <si>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</si>
  <si>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</si>
  <si>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</si>
  <si>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</si>
  <si>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</si>
  <si>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</si>
  <si>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</si>
  <si>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</si>
  <si>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</si>
  <si>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</si>
  <si>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</si>
  <si>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</si>
  <si>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</si>
  <si>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</si>
  <si>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</si>
  <si>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</si>
  <si>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</si>
  <si>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</si>
  <si>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</si>
  <si>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</si>
  <si>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</si>
  <si>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</si>
  <si>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</si>
  <si>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</si>
  <si>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HD1205</t>
  </si>
  <si>
    <t>Novostavba šaten v areálu TJ Popůvky</t>
  </si>
  <si>
    <t>HD1205 Novostavba šaten v areálu TJ Popůvky</t>
  </si>
  <si>
    <t>SO 01-03</t>
  </si>
  <si>
    <t>Zemní práce/ Novostavba šaten/ Zpevněné plochy</t>
  </si>
  <si>
    <t>SO 01-03 Zemní práce/ Novostavba šaten/ Zpevněné plochy</t>
  </si>
  <si>
    <t>801.59</t>
  </si>
  <si>
    <t>m3</t>
  </si>
  <si>
    <t>HD1205N1B</t>
  </si>
  <si>
    <t>Novostavba šaten Popůvky - stavba</t>
  </si>
  <si>
    <t>1 Zemní práce</t>
  </si>
  <si>
    <t>130901121RT3</t>
  </si>
  <si>
    <t>Bourání konstrukcí z betonu prostého ve vykopávk. bagrem s kladivem</t>
  </si>
  <si>
    <t>131301101R00</t>
  </si>
  <si>
    <t>Hloubení nezapažených jam v hor.4 výkop pod zákl. desku a pod chodníky</t>
  </si>
  <si>
    <t>131301201R00</t>
  </si>
  <si>
    <t>Zapažené jámy v hor.4 do 100 m3 + zpětný zásyp pouze zem.práce pro překládku nádrže u ven. sch.</t>
  </si>
  <si>
    <t>132301111R00</t>
  </si>
  <si>
    <t xml:space="preserve">Hloubení rýh š.do 60 cm v hor.4 do 100 m3,STROJNĚ </t>
  </si>
  <si>
    <t>132301119R00</t>
  </si>
  <si>
    <t xml:space="preserve">Příplatek za lepivost - hloubení rýh 60 cm v hor.4 </t>
  </si>
  <si>
    <t>162301102R00</t>
  </si>
  <si>
    <t>Vodorovné přemístění výkopku z hor.1-4 do 1000 m na místo dočasné skládky</t>
  </si>
  <si>
    <t>162701105R00</t>
  </si>
  <si>
    <t xml:space="preserve">Vodorovné přemístění výkopku z hor.1-4 do 10000 m </t>
  </si>
  <si>
    <t>162701109R14</t>
  </si>
  <si>
    <t>Příplatek k vod. přemístění hor.1-4 za další 5 km nad 10km, do Pískovny Černovice</t>
  </si>
  <si>
    <t>167101102R00</t>
  </si>
  <si>
    <t>Nakládání výkopku z hor.1-4 v množství nad 100 m3 naložení pro odvoz a pak pro zpětný zásyp</t>
  </si>
  <si>
    <t>171201101R00</t>
  </si>
  <si>
    <t>Uložení sypaniny do násypů nezhutněných pro zpětný zásyp</t>
  </si>
  <si>
    <t>174101102R00</t>
  </si>
  <si>
    <t>Zásyp ruční se zhutněním zeminou kolem základů</t>
  </si>
  <si>
    <t>182001111R00</t>
  </si>
  <si>
    <t>Plošná úprava terénu, nerovnosti do 10 cm v rovině úprava ploch kolem stavby</t>
  </si>
  <si>
    <t>m2</t>
  </si>
  <si>
    <t>199000005R00</t>
  </si>
  <si>
    <t>Poplatek za skládku zeminy 1- 4 přebytek zeminy nevyužitý pro zpětný zásyp</t>
  </si>
  <si>
    <t>t</t>
  </si>
  <si>
    <t>11</t>
  </si>
  <si>
    <t>Přípravné a přidružené práce</t>
  </si>
  <si>
    <t>11 Přípravné a přidružené práce</t>
  </si>
  <si>
    <t>1101VP</t>
  </si>
  <si>
    <t>Podklad pro vytyčení stavby včetně geodetického referenčního polohového a výškového systému</t>
  </si>
  <si>
    <t>kpl</t>
  </si>
  <si>
    <t>1103VP</t>
  </si>
  <si>
    <t>Průběžné geodetické práce včetně konečného zaměř. stavby do katastru</t>
  </si>
  <si>
    <t>kmpl</t>
  </si>
  <si>
    <t>910      R00</t>
  </si>
  <si>
    <t xml:space="preserve">Nezměřitelné stavební práce </t>
  </si>
  <si>
    <t>h</t>
  </si>
  <si>
    <t>2</t>
  </si>
  <si>
    <t>Základy a zvláštní zakládání</t>
  </si>
  <si>
    <t>2 Základy a zvláštní zakládání</t>
  </si>
  <si>
    <t>215901101T00</t>
  </si>
  <si>
    <t>Zhutnění podloží do 92% PS, pouze práce stroj uveden zvlášť</t>
  </si>
  <si>
    <t>271531113RV1</t>
  </si>
  <si>
    <t xml:space="preserve">Polštář základu z kameniva hr. drceného 11-22 mm </t>
  </si>
  <si>
    <t>273321311VD</t>
  </si>
  <si>
    <t>Železobeton základových desek C 16/20 pouze práce</t>
  </si>
  <si>
    <t>273351215VD2</t>
  </si>
  <si>
    <t>Bednění stěn základových desek - zřízení bednicí materiál prkna - pouze práce</t>
  </si>
  <si>
    <t>273351216R00</t>
  </si>
  <si>
    <t xml:space="preserve">Odstranění bednění stěn základových desek </t>
  </si>
  <si>
    <t>273362021R00</t>
  </si>
  <si>
    <t xml:space="preserve">Výztuž základových desek ze svařovaných sití KARI </t>
  </si>
  <si>
    <t>274272140VK</t>
  </si>
  <si>
    <t>Zdivo základové z bednicích tvárnic, tl. 30 cm výplň tvárnic betonem C 16/20</t>
  </si>
  <si>
    <t>274313611VK</t>
  </si>
  <si>
    <t>Železobeton základových pasů C 16/20 beton z TBG Bosonohy</t>
  </si>
  <si>
    <t>274354042RV1</t>
  </si>
  <si>
    <t>Bednění prostupu zákl. do dl.0,6 m prostup trubka KG pr.200mm, nebo bednění 250x250</t>
  </si>
  <si>
    <t>kus</t>
  </si>
  <si>
    <t>274361214R0K</t>
  </si>
  <si>
    <t xml:space="preserve">Výztuž základových pasů ocelí B500 </t>
  </si>
  <si>
    <t>713191100RTK</t>
  </si>
  <si>
    <t>Zakrytí betonové plochy základové desky fólií včetně dodávky fólie PE tl. 0,2mm</t>
  </si>
  <si>
    <t>919741111R00</t>
  </si>
  <si>
    <t xml:space="preserve">Ošetření cementobetonové plochy vodou 4x </t>
  </si>
  <si>
    <t>273362021RV1</t>
  </si>
  <si>
    <t>POSPOJOVÁNÍ VÝZTUŽE a propojení se zemničem nacenit v rozpočtu Hromosvod</t>
  </si>
  <si>
    <t>046151002500</t>
  </si>
  <si>
    <t>Vibrační deska WACKER DPS 2440, 150 kg, obousměrná</t>
  </si>
  <si>
    <t>Sh</t>
  </si>
  <si>
    <t>047151001100</t>
  </si>
  <si>
    <t>Pěch vibrační 3 kW 330x280 mm</t>
  </si>
  <si>
    <t>048175280100</t>
  </si>
  <si>
    <t>Ponorný vibrátor .03 M WAC IREFM 03Y/42</t>
  </si>
  <si>
    <t>3</t>
  </si>
  <si>
    <t>Svislé a kompletní konstrukce</t>
  </si>
  <si>
    <t>3 Svislé a kompletní konstrukce</t>
  </si>
  <si>
    <t>311211211VK</t>
  </si>
  <si>
    <t>Založení zdiva tl. 30cm - 1. řada 1NP+2NP</t>
  </si>
  <si>
    <t>m</t>
  </si>
  <si>
    <t>311271177R00</t>
  </si>
  <si>
    <t xml:space="preserve">Zdivo z tvárnic Ytong hladkých tl. 30 cm </t>
  </si>
  <si>
    <t>317121043RT4</t>
  </si>
  <si>
    <t>Překlad nosný porobeton, světlost otv. do 105 cm překlad nosný NOP II / 4 / 23 129 x 24,9 x 30 cm</t>
  </si>
  <si>
    <t>317121044RU1</t>
  </si>
  <si>
    <t>Překlad nosný porobeton, světlost otv. do 180 cm překlad nosný NOP III / 4 / 22 149 x 24,9 x 30 cm</t>
  </si>
  <si>
    <t>317121044RU2</t>
  </si>
  <si>
    <t>Překlad nosný porobeton, světlost otv. do 180 cm překlad nosný NOP IV / 4 / 23 174 x 24,9 x 30 cm</t>
  </si>
  <si>
    <t>317121047RT2</t>
  </si>
  <si>
    <t>Překlad nenosný porobeton, světlost otv. do 105 cm překlad nenosný NEP 10 P3,3 124 x 24,9 x 10</t>
  </si>
  <si>
    <t>317351107R00</t>
  </si>
  <si>
    <t xml:space="preserve">Bednění překladů - zřízení </t>
  </si>
  <si>
    <t>317351108R00</t>
  </si>
  <si>
    <t xml:space="preserve">Bednění překladů - odstranění </t>
  </si>
  <si>
    <t>342255024T00</t>
  </si>
  <si>
    <t>Příčky z desek Ytong tl. 10 cm P2-500, 100x249x599</t>
  </si>
  <si>
    <t>346971162R00</t>
  </si>
  <si>
    <t xml:space="preserve">Dilatace příček od stropu š. do 150 mm, tl.30 mm </t>
  </si>
  <si>
    <t>347015134R00</t>
  </si>
  <si>
    <t>Předstěna SDK,tl.115mm, ocel.kce CW, 1x RFI 12,5mm pro osazení hlavního rozvaděče RH</t>
  </si>
  <si>
    <t>4</t>
  </si>
  <si>
    <t>Vodorovné konstrukce</t>
  </si>
  <si>
    <t>4 Vodorovné konstrukce</t>
  </si>
  <si>
    <t>314843549R0V</t>
  </si>
  <si>
    <t>Prostup stropem pro komíny a pro potrubí výřez v pan. Spiroll + 2x bednění v dobetonávce</t>
  </si>
  <si>
    <t>318261125R00</t>
  </si>
  <si>
    <t>Stříška zdiva u venk. schodiště, šířka stříšky 400 stříška KB blok - KB sh-40 rovná 250 přírodní</t>
  </si>
  <si>
    <t>389361003UV1</t>
  </si>
  <si>
    <t xml:space="preserve">Výztuž spáry stropní konstrukce ocelí 10505 </t>
  </si>
  <si>
    <t>389381001RTV</t>
  </si>
  <si>
    <t>Dobetonování prefabrikovaných stropních konstrukcí betonem třídy C 16/20, zálivka spár spirollů</t>
  </si>
  <si>
    <t>411135001R00</t>
  </si>
  <si>
    <t xml:space="preserve">Montáž strop.panelů z před.betonu Spiroll, do 1,5 </t>
  </si>
  <si>
    <t>411135002R00</t>
  </si>
  <si>
    <t xml:space="preserve">Montáž strop.panelů z před.betonu Spiroll, do 3 t </t>
  </si>
  <si>
    <t>411321315VK</t>
  </si>
  <si>
    <t>Stropy deskové ze železobetonu C 20/25 dobetonávka stropu - strana od školy</t>
  </si>
  <si>
    <t>411351101RT1</t>
  </si>
  <si>
    <t>Bednění stropů deskových, bednění vlastní -zřízení bednicí materiál prkna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</si>
  <si>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</si>
  <si>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</si>
  <si>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</si>
  <si>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</si>
  <si>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411354172R00</t>
  </si>
  <si>
    <t xml:space="preserve">Podpěrná konstr. stropů do 5 kPa - odstranění </t>
  </si>
  <si>
    <t>417321414VK</t>
  </si>
  <si>
    <t xml:space="preserve">Ztužující pásy a věnce z betonu železového C 25/30 </t>
  </si>
  <si>
    <t>417351115R00</t>
  </si>
  <si>
    <t xml:space="preserve">Bednění ztužujících pásů a věnců - zřízení </t>
  </si>
  <si>
    <t>417351116R00</t>
  </si>
  <si>
    <t xml:space="preserve">Bednění ztužujících pásů a věnců - odstranění </t>
  </si>
  <si>
    <t>417361821R00</t>
  </si>
  <si>
    <t>Výztuž ztužujících pásů a věnců z oceli B500 1NP + mezi panely + 2NP</t>
  </si>
  <si>
    <t>417361821T00</t>
  </si>
  <si>
    <t>Výroba ztužujících košů z oceli 10505 na stavbě - práce</t>
  </si>
  <si>
    <t>430321314R00</t>
  </si>
  <si>
    <t>Schodišťové konstrukce, železobeton C 20/25 venkovní schodiště</t>
  </si>
  <si>
    <t>430321414R00</t>
  </si>
  <si>
    <t>Schodišťové konstrukce, železobeton C 25/30 výkres, statika, dodávka + montáž = Prefa Kuřim</t>
  </si>
  <si>
    <t>430321414RV1</t>
  </si>
  <si>
    <t>Výrobní dokumentace schodiště a panely součást dodávky Prefa Kuřim</t>
  </si>
  <si>
    <t>430361721R00</t>
  </si>
  <si>
    <t>Výztuž schodišť. konstrukcí ocel 10425 (BSt 500 S) venkovní schodiště</t>
  </si>
  <si>
    <t>430862006RK1</t>
  </si>
  <si>
    <t>Ocelová výměna OV1+OV2 - věnce - Spiroll L profil 180x180x1490</t>
  </si>
  <si>
    <t>430862006RK2</t>
  </si>
  <si>
    <t>Ocelová výměna - schodiště Prefa - Spiroll dodávka firmy Prefa Kuřim</t>
  </si>
  <si>
    <t>433121121RV1</t>
  </si>
  <si>
    <t>Osazování betonových schodnic Best Canto do zavlhlé betonové směsi</t>
  </si>
  <si>
    <t>433121121RV2</t>
  </si>
  <si>
    <t>Spárování betonových schodnic Best Canto mrazuvzdornou a vodoodpudivou spár. hmotou</t>
  </si>
  <si>
    <t>771249114T00</t>
  </si>
  <si>
    <t>Řezání betonových prvků do tl. 6cm - schodnic diamantovým kotoučem pod úhlem 45°</t>
  </si>
  <si>
    <t>59248285B</t>
  </si>
  <si>
    <t>Schodnice BEST CANTO délka 300mm na venkovní schodiště</t>
  </si>
  <si>
    <t>593467591</t>
  </si>
  <si>
    <t>Panel stropní SPIROLL H 200 mm PPD../207</t>
  </si>
  <si>
    <t>593467593</t>
  </si>
  <si>
    <t>Panel stropní SPIROLL H 200 mm PPD../219</t>
  </si>
  <si>
    <t>080165191400</t>
  </si>
  <si>
    <t>Čerpadlo betonářské kolové SCHWING</t>
  </si>
  <si>
    <t>5</t>
  </si>
  <si>
    <t>Komunikace</t>
  </si>
  <si>
    <t>5 Komunikace</t>
  </si>
  <si>
    <t>215901101TV1</t>
  </si>
  <si>
    <t>Zhutnění podloží pod chodník 2x  (zemina + kamen.) stroj uveden zvlášť</t>
  </si>
  <si>
    <t>289970111T00</t>
  </si>
  <si>
    <t xml:space="preserve">Vrstva geotextilie Geofiltex 200g/m2 </t>
  </si>
  <si>
    <t>56477211KT00</t>
  </si>
  <si>
    <t xml:space="preserve">Podklad z kam.drceného 16-32 s výplň.kamen. 23 cm </t>
  </si>
  <si>
    <t>571249111R0V</t>
  </si>
  <si>
    <t xml:space="preserve">Řezání dlaždic diamant. kotoučem </t>
  </si>
  <si>
    <t>596215021VK</t>
  </si>
  <si>
    <t xml:space="preserve">Kladení zámkové dlažby tl. 6 cm do drtě tl. 4 cm </t>
  </si>
  <si>
    <t>917862111VK</t>
  </si>
  <si>
    <t>Osazení stojat. obrub.bet. s opěrou,lože z C 12/15 včetně obrubníku chodníkového 8/25/1000 - Diton</t>
  </si>
  <si>
    <t>59248020</t>
  </si>
  <si>
    <t>Dlažba zámková GRANIT 30/20/8 II přírodní</t>
  </si>
  <si>
    <t>61</t>
  </si>
  <si>
    <t>Upravy povrchů vnitřní</t>
  </si>
  <si>
    <t>61 Upravy povrchů vnitřní</t>
  </si>
  <si>
    <t>601011131VK1</t>
  </si>
  <si>
    <t>Omítka stropů jednovrstvá hlazená Cemix 073 ručně tloušťka vrstvy 10 mm</t>
  </si>
  <si>
    <t>601011801T00</t>
  </si>
  <si>
    <t xml:space="preserve">Zdrsnění povrchu zdiva škrabkou H do 3,8 m </t>
  </si>
  <si>
    <t>602011131VK1</t>
  </si>
  <si>
    <t>Omítka jednovrstvá hlazená Cemix 073 ručně tloušťka vrstvy 10 mm</t>
  </si>
  <si>
    <t>610991111R00</t>
  </si>
  <si>
    <t xml:space="preserve">Zakrývání výplní vnitřních otvorů </t>
  </si>
  <si>
    <t>611901111R00</t>
  </si>
  <si>
    <t xml:space="preserve">Ubroušení výstupků betonu panelů </t>
  </si>
  <si>
    <t>612131111U00</t>
  </si>
  <si>
    <t>Nanesení spojovacího můstku Cemix 221 materiál uveden zvlášť</t>
  </si>
  <si>
    <t>612401291RT2</t>
  </si>
  <si>
    <t>Omítka malých ploch vnitřních stěn do 0,25 m2 s použitím suché maltové směsi</t>
  </si>
  <si>
    <t>612401391RT2</t>
  </si>
  <si>
    <t>Omítka malých ploch vnitřních stěn do 1 m2 s použitím suché maltové směsi</t>
  </si>
  <si>
    <t>612473186R00</t>
  </si>
  <si>
    <t xml:space="preserve">Příplatek za zabudované rohovníky-vnitřní </t>
  </si>
  <si>
    <t>612473187RTV</t>
  </si>
  <si>
    <t>Příplatek za okenní lištu (APU) - montáž včetně dodávky lišty</t>
  </si>
  <si>
    <t>614471800VK</t>
  </si>
  <si>
    <t xml:space="preserve">Nanesení adhézního můstku na betonový strop </t>
  </si>
  <si>
    <t>585548620V1</t>
  </si>
  <si>
    <t>Polymercementový spojovací můstek Cemix 221 pytel 25kg</t>
  </si>
  <si>
    <t>kg</t>
  </si>
  <si>
    <t>62B</t>
  </si>
  <si>
    <t>Zateplovací systém</t>
  </si>
  <si>
    <t>62B Zateplovací systém</t>
  </si>
  <si>
    <t>602011184RTV</t>
  </si>
  <si>
    <t>Omítka stěn strukturovaná silikátová barevná zatíraná, tloušťka vrstvy 1,5 mm, pouze práce</t>
  </si>
  <si>
    <t>602016189T00</t>
  </si>
  <si>
    <t>Omítka stěn mozaiková pouze práce</t>
  </si>
  <si>
    <t>620991121R00</t>
  </si>
  <si>
    <t xml:space="preserve">Zakrývání výplní vnějších otvorů z lešení </t>
  </si>
  <si>
    <t>622315562R00</t>
  </si>
  <si>
    <t>Zateplovací systém PROFI, parapet, XPS tl. 20 mm zateplení parapetu extrud. polystyrenem</t>
  </si>
  <si>
    <t>622319031RT3</t>
  </si>
  <si>
    <t>Těsnicí páska mezi sokl.profilem a soklovou deskou rozměr pásky 15x6 mm, spára š. 5-10 mm</t>
  </si>
  <si>
    <t>622321015R0V</t>
  </si>
  <si>
    <t xml:space="preserve">Soklová lišta hliník KZS tl. 160 mm </t>
  </si>
  <si>
    <t>622473187RT2</t>
  </si>
  <si>
    <t>622481211VK</t>
  </si>
  <si>
    <t>Montáž výztužné sítě (perlinky) do stěrky-stěny vč. výztužné sítě a stěrk. tmelu Webertherm klasik</t>
  </si>
  <si>
    <t>622481291R00</t>
  </si>
  <si>
    <t xml:space="preserve">Montáž výztužné lišty rohové </t>
  </si>
  <si>
    <t>622481292R00</t>
  </si>
  <si>
    <t xml:space="preserve">Montáž výztužné lišty okenní a podparapetní </t>
  </si>
  <si>
    <t>713131162R00</t>
  </si>
  <si>
    <t>Montáž izolace na tmel a hmožd.8 ks/m2, cihla plná pouze práce</t>
  </si>
  <si>
    <t>713131200</t>
  </si>
  <si>
    <t>Příplatek zaprvení hmoždin  a přerovnání stěn obrouš. polyst. pod lepidlo (379,93m2)</t>
  </si>
  <si>
    <t>781101121R00</t>
  </si>
  <si>
    <t>Provedení penetrace podkladu - práce penetrace zdiva před lepením izolantu</t>
  </si>
  <si>
    <t>784161101RX1</t>
  </si>
  <si>
    <t>Provedení kontaktního podkladu  pod omítky probarvená penetrace - práce</t>
  </si>
  <si>
    <t>23170120</t>
  </si>
  <si>
    <t>Soudal PU pěna 750 ml</t>
  </si>
  <si>
    <t>28350100.V</t>
  </si>
  <si>
    <t>Lišta rohová  2,5 m plast+tkanina</t>
  </si>
  <si>
    <t>28350101.V</t>
  </si>
  <si>
    <t>Lišta okenní 2,4 m plast-začišťovací APU</t>
  </si>
  <si>
    <t>28350105.V</t>
  </si>
  <si>
    <t>Profil nadokenní vč. okapničky LT plast</t>
  </si>
  <si>
    <t>28350125</t>
  </si>
  <si>
    <t>Profil parapetní plastový Weber s tkaninou l=2,0 m</t>
  </si>
  <si>
    <t>2837593902</t>
  </si>
  <si>
    <t>Deska fasádní polystyrenová EPS 70 F tl.160 mm</t>
  </si>
  <si>
    <t>56284092.K1</t>
  </si>
  <si>
    <t>Hmoždinka fasádní pro montáž bet tepel. mostů Fischer TERMOZ SV2 ECOTWIST 10-30</t>
  </si>
  <si>
    <t>56284092.K2</t>
  </si>
  <si>
    <t>Hmoždinka fasádní pro montáž bet tepel. mostů přípravek pro zavrtání hmoždinek do izol. 160mm</t>
  </si>
  <si>
    <t>56284092.K3</t>
  </si>
  <si>
    <t>Hmoždinka fasádní pro montáž bet tepel. mostů záslepka otvoru po zavrtání TERMOZ SV2</t>
  </si>
  <si>
    <t>58556566</t>
  </si>
  <si>
    <t>weber.pas silikon zrnitý 1,5 mm tenkovrstvá omítka</t>
  </si>
  <si>
    <t>58556573</t>
  </si>
  <si>
    <t>Podkladní nátěr weber.pas podklad UNI pod minerální omítky</t>
  </si>
  <si>
    <t>58556581</t>
  </si>
  <si>
    <t>Omítka střednězrnná dekorativní weber.pas marmolit</t>
  </si>
  <si>
    <t>58556620</t>
  </si>
  <si>
    <t>weber.therm klasik lepicí a stěrkový tmel materiál pouze pro lepení</t>
  </si>
  <si>
    <t>58581697.A</t>
  </si>
  <si>
    <t>Nátěr podkladní transpar weber.podklad A nátěr zdiva před lepením</t>
  </si>
  <si>
    <t>585821420</t>
  </si>
  <si>
    <t>Weber.therm technik tmel lepicí a stěrkový lepení izolantu na dřevěný záklop pod střechou</t>
  </si>
  <si>
    <t>63</t>
  </si>
  <si>
    <t>Podlahy a podlahové konstrukce</t>
  </si>
  <si>
    <t>63 Podlahy a podlahové konstrukce</t>
  </si>
  <si>
    <t>631319171R00</t>
  </si>
  <si>
    <t xml:space="preserve">Příplatek za stržení povrchu potěru </t>
  </si>
  <si>
    <t>63241115KT00</t>
  </si>
  <si>
    <t>Potěr ze SMS Cemix, ruční zpracování, tl. 60 mm samonivel. anhydritová stěrka 25 Cemix 090 j</t>
  </si>
  <si>
    <t>634112125UV1</t>
  </si>
  <si>
    <t>Obvodová dilatace páskem v 100mm pás dilat. MP B s fólií a samolep. tl. 5x100</t>
  </si>
  <si>
    <t>771578014T00</t>
  </si>
  <si>
    <t xml:space="preserve">Spára dilatační těsněná PE prov. a polyuretanem </t>
  </si>
  <si>
    <t>774731113U0V</t>
  </si>
  <si>
    <t xml:space="preserve">Separační folie mezi izolaci a potěr Pe -0,2mm </t>
  </si>
  <si>
    <t>919723111R00</t>
  </si>
  <si>
    <t xml:space="preserve">Dilatační spáry - řezání, šířka 2 - 5 mm </t>
  </si>
  <si>
    <t>64</t>
  </si>
  <si>
    <t>Výplně otvorů</t>
  </si>
  <si>
    <t>64 Výplně otvorů</t>
  </si>
  <si>
    <t>642942111RT4</t>
  </si>
  <si>
    <t>Osazení zárubní dveřních ocelových, pl. do 2,5 m2 vč. zárubně  80 x 197 x 11 cm - výkres D.1.1.c)04</t>
  </si>
  <si>
    <t>642942111RT5</t>
  </si>
  <si>
    <t>Osazení zárubní dveřních ocelových, pl. do 2,5 m2 vč. zárubně  90 x 197 x 11 cm - výkres D.1.1.c)04</t>
  </si>
  <si>
    <t>642945111R00</t>
  </si>
  <si>
    <t>Osazení zárubní ocel. požár.1křídl., pl. do 2,5 m2 vč. zárubně - výkres D.1.1.c)04</t>
  </si>
  <si>
    <t>642952110RK1</t>
  </si>
  <si>
    <t>Osazení zárubní dveřních dřevěných, pl. do 2,5 m2 včetně dodávky obložkové zárubně 100mm</t>
  </si>
  <si>
    <t>642952110RTV</t>
  </si>
  <si>
    <t>Osazení zárubní dveřních dřevěných, pl. do 2,5 m2 včetně dodávky obl. zárubně 300mm</t>
  </si>
  <si>
    <t>648991113RV1</t>
  </si>
  <si>
    <t xml:space="preserve">Osazení parapet.desek plast. a lamin. š. 25cm </t>
  </si>
  <si>
    <t>28350103.A</t>
  </si>
  <si>
    <t>Lišta podparapetní 2 m plast+tkanina</t>
  </si>
  <si>
    <t>55342122.A</t>
  </si>
  <si>
    <t>Krytka plastová parapet boční do omítky 195-360 mm</t>
  </si>
  <si>
    <t>60775352</t>
  </si>
  <si>
    <t>Parapet interiér PVC šíře 250 mm dl. 6 m</t>
  </si>
  <si>
    <t>8</t>
  </si>
  <si>
    <t>Trubní vedení</t>
  </si>
  <si>
    <t>8 Trubní vedení</t>
  </si>
  <si>
    <t>893151111R00</t>
  </si>
  <si>
    <t>Montáž šachty revizní plastové kruhové splašková a dešťová kanalizace</t>
  </si>
  <si>
    <t>831230110RAB</t>
  </si>
  <si>
    <t>Vodovodní přípojka z trub polyetylénových D 40-63 hloubka 1,2 m - viz rozpočet ZTI</t>
  </si>
  <si>
    <t>894431111RCA</t>
  </si>
  <si>
    <t>Šachta, D 315 mm, dl.šach.roury 1,25 m, přímá dno PP KG D 200 mm, poklop litina 12,5 t - dešťová</t>
  </si>
  <si>
    <t>894431311RA0</t>
  </si>
  <si>
    <t xml:space="preserve">Šachta, D 425 mm, dl.šach.roury 1,50 m, přímá </t>
  </si>
  <si>
    <t>94</t>
  </si>
  <si>
    <t>Lešení a stavební výtahy</t>
  </si>
  <si>
    <t>94 Lešení a stavební výtahy</t>
  </si>
  <si>
    <t>941941031RT4</t>
  </si>
  <si>
    <t>Montáž lešení leh.řad.s podlahami,š.do 1 m, H 10 m lešení SPRINT</t>
  </si>
  <si>
    <t>941941191RT3</t>
  </si>
  <si>
    <t>Příplatek za každý měsíc použití lešení k pol.1031 lešení pronajaté</t>
  </si>
  <si>
    <t>941941501R00</t>
  </si>
  <si>
    <t xml:space="preserve">Doprava 1 m2 fasádního lešení (dovoz a odvoz) </t>
  </si>
  <si>
    <t>km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</si>
  <si>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</si>
  <si>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</si>
  <si>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</si>
  <si>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</si>
  <si>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941955101R00</t>
  </si>
  <si>
    <t xml:space="preserve">Lešení lehké pomocné,schodiště, H podlahy do 1,5 m </t>
  </si>
  <si>
    <t>95</t>
  </si>
  <si>
    <t>Dokončovací konstrukce na pozemních stavbách</t>
  </si>
  <si>
    <t>95 Dokončovací konstrukce na pozemních stavbách</t>
  </si>
  <si>
    <t>953761131RV1</t>
  </si>
  <si>
    <t xml:space="preserve">Odvětrání kanalizace troub. PVC 100x2,8 mm </t>
  </si>
  <si>
    <t>99</t>
  </si>
  <si>
    <t>Staveništní přesun hmot</t>
  </si>
  <si>
    <t>99 Staveništní přesun hmot</t>
  </si>
  <si>
    <t>998011001R00</t>
  </si>
  <si>
    <t xml:space="preserve">Přesun hmot pro budovy zděné výšky do 6 m </t>
  </si>
  <si>
    <t>711</t>
  </si>
  <si>
    <t>Izolace proti vodě</t>
  </si>
  <si>
    <t>711 Izolace proti vodě</t>
  </si>
  <si>
    <t>711111001T00</t>
  </si>
  <si>
    <t>Izolace proti vlhkosti vodor. nátěr DEKPRIMER včetně dodávky penetrace</t>
  </si>
  <si>
    <t>711112001T00</t>
  </si>
  <si>
    <t>Izolace proti vlhkosti svis. nátěr DEKPRIMER včetně dodávky penetrace</t>
  </si>
  <si>
    <t>711141559RY2</t>
  </si>
  <si>
    <t>Izolace proti vlhk. vodorovná pásy přitavením 1 vrstva - včetně dod. Glastek 40 special mineral</t>
  </si>
  <si>
    <t>711141559VK</t>
  </si>
  <si>
    <t>Izolace proti vlhk. vodorovná pásy přitavením 1 vrstva - včetně dod. DEKBIT Al S40</t>
  </si>
  <si>
    <t>711142559RY2</t>
  </si>
  <si>
    <t>Izolace proti vlhkosti svislá pásy přitavením 1 vrstva - včetně dod. Glastek 40 special mineral</t>
  </si>
  <si>
    <t>711142559T00</t>
  </si>
  <si>
    <t>Izolace proti vlhkosti svislá pásy přitavením 1 vrstva včetně pásu DEKBIT Al S40</t>
  </si>
  <si>
    <t>711212002VCX</t>
  </si>
  <si>
    <t>Stěrka hydroizolační těsnicí hmotou Codex AX 10</t>
  </si>
  <si>
    <t>711212312T00</t>
  </si>
  <si>
    <t xml:space="preserve">Penetrace  podkladů Codex FG 340 </t>
  </si>
  <si>
    <t>711212601R00</t>
  </si>
  <si>
    <t xml:space="preserve">Těsnicí pás do spoje podlaha - stěna </t>
  </si>
  <si>
    <t>711212602R00</t>
  </si>
  <si>
    <t xml:space="preserve">Těsnicí roh vnější, vnitřní svislý </t>
  </si>
  <si>
    <t>711482001RZ1</t>
  </si>
  <si>
    <t>Izolační systém Tefond, jednoduchý spoj, svisle včetně dodávky fólie Tefond a spojovacích prvků</t>
  </si>
  <si>
    <t>998711101R00</t>
  </si>
  <si>
    <t xml:space="preserve">Přesun hmot pro izolace proti vodě, výšky do 6 m </t>
  </si>
  <si>
    <t>712</t>
  </si>
  <si>
    <t>Živičné krytiny</t>
  </si>
  <si>
    <t>712 Živičné krytiny</t>
  </si>
  <si>
    <t>712373111RSV</t>
  </si>
  <si>
    <t>Krytina povlaková střech do 10° fólie, 6 kotev/m2 Dekplan 76 tl. 1,5 mm bal.24m2</t>
  </si>
  <si>
    <t>712378002R00</t>
  </si>
  <si>
    <t xml:space="preserve">Okapnice VIPLANYL RŠ 200 mm </t>
  </si>
  <si>
    <t>712378003R00</t>
  </si>
  <si>
    <t xml:space="preserve">Hřebenová lišta VIPLANYL RŠ 250 mm </t>
  </si>
  <si>
    <t>712378004R00</t>
  </si>
  <si>
    <t xml:space="preserve">Závětrná lišta VIPLANYL RŠ 250 mm </t>
  </si>
  <si>
    <t>712378005RV1</t>
  </si>
  <si>
    <t xml:space="preserve">Stěnová lišta vyhnutá VIPLANYL RŠ 70 mm </t>
  </si>
  <si>
    <t>712378007R00</t>
  </si>
  <si>
    <t xml:space="preserve">Rohová lišta vnitřní VIPLANYL RŠ 100 mm </t>
  </si>
  <si>
    <t>71239117FT00</t>
  </si>
  <si>
    <t>Povlaková krytina střech do 10°, podklad. textilie Filtek 300g/m2</t>
  </si>
  <si>
    <t>998712102R00</t>
  </si>
  <si>
    <t xml:space="preserve">Přesun hmot pro povlakové krytiny, výšky do 12 m </t>
  </si>
  <si>
    <t>713</t>
  </si>
  <si>
    <t>Izolace tepelné</t>
  </si>
  <si>
    <t>713 Izolace tepelné</t>
  </si>
  <si>
    <t>713111121VD</t>
  </si>
  <si>
    <t>Izolace tepelné stropů rovných spodem, drátem 2 vrstvy - materiál uveden zvlášť</t>
  </si>
  <si>
    <t>713121121RT1</t>
  </si>
  <si>
    <t>Izolace tepelná podlah na sucho, dvouvrstvá materiál ve specifikaci</t>
  </si>
  <si>
    <t>713131131RV1</t>
  </si>
  <si>
    <t>Izolace tepelná stěn lepením - XPS izolace základů a soklu</t>
  </si>
  <si>
    <t>713131131RV2</t>
  </si>
  <si>
    <t>Izolace tepelná stěn lepením - PIR desky izolace překladů a věnců 2NP</t>
  </si>
  <si>
    <t xml:space="preserve">Separační folie mezi podklad a tepel. izolaci </t>
  </si>
  <si>
    <t>11161753</t>
  </si>
  <si>
    <t>Webertec 915 bitumenová hydroiz. lepicí hmota 30l na lepení soklových extrudovaných desek</t>
  </si>
  <si>
    <t>l</t>
  </si>
  <si>
    <t>283754601</t>
  </si>
  <si>
    <t>Polystyren extrudovaný XPS 600 x 1250 mm</t>
  </si>
  <si>
    <t>28375705</t>
  </si>
  <si>
    <t>Deska izolační stabilizov. EPS 150S  1000 x 500 mm</t>
  </si>
  <si>
    <t>283765985V</t>
  </si>
  <si>
    <t>Deska izolační PIR 2400x1200x100 mm TOPDEK 022 PIR FD</t>
  </si>
  <si>
    <t>63140273</t>
  </si>
  <si>
    <t>Pásek dilatační okrajový STEPROCK 80x12x1000 mm</t>
  </si>
  <si>
    <t>6315085921</t>
  </si>
  <si>
    <t>Pás izolační ISOVER UNIROL PROFI 8000x1200tl. 60mm</t>
  </si>
  <si>
    <t>631508595</t>
  </si>
  <si>
    <t>Pás izolační ISOVER UNIROL PROFI 3000x1200tl.180mm</t>
  </si>
  <si>
    <t>63151442v</t>
  </si>
  <si>
    <t>Deska z minerální plsti ISOVER T-N tl. 30 mm</t>
  </si>
  <si>
    <t>998713101R00</t>
  </si>
  <si>
    <t xml:space="preserve">Přesun hmot pro izolace tepelné, výšky do 6 m </t>
  </si>
  <si>
    <t>721</t>
  </si>
  <si>
    <t>Vnitřní kanalizace</t>
  </si>
  <si>
    <t>721 Vnitřní kanalizace</t>
  </si>
  <si>
    <t>721100013RA0</t>
  </si>
  <si>
    <t>Kanalizace dešťová, PVC, D 160 mm, zemní práce rýha 40x50, zemina tř.3, kompl. dodávka kanalizace</t>
  </si>
  <si>
    <t>721100013RAB</t>
  </si>
  <si>
    <t>Kanalizace vnitřní, PVC, D 160 mm, zemní práce rýha 40 x 50, zemina tř.3, kompl. dodávka kanaliz.</t>
  </si>
  <si>
    <t>722</t>
  </si>
  <si>
    <t>Vnitřní vodovod</t>
  </si>
  <si>
    <t>722 Vnitřní vodovod</t>
  </si>
  <si>
    <t>722200004RAV</t>
  </si>
  <si>
    <t>Vodovod, potrubí polyetylenové D 40x4,3mm ochrana potrubí Mirelon PRO 42x13 - kmpl. dod+mont</t>
  </si>
  <si>
    <t>762</t>
  </si>
  <si>
    <t>Konstrukce tesařské</t>
  </si>
  <si>
    <t>762 Konstrukce tesařské</t>
  </si>
  <si>
    <t>762341620RT3</t>
  </si>
  <si>
    <t>Bednění okapových říms z palubek pero-drážka včetně dodávky řeziva, palubky SM tl. 24 mm</t>
  </si>
  <si>
    <t>762342203T00</t>
  </si>
  <si>
    <t>Montáž laťování střech včetně dodávky latí 4x6cm</t>
  </si>
  <si>
    <t>762395000R00</t>
  </si>
  <si>
    <t xml:space="preserve">Spojovací a ochranné prostředky pro střechy </t>
  </si>
  <si>
    <t>762822110T00</t>
  </si>
  <si>
    <t>Montáž podhledového dřevěného roštu z latí do 6x6 přichycení na dřevěné trámy - materiál uveden zvl.</t>
  </si>
  <si>
    <t>762911121</t>
  </si>
  <si>
    <t xml:space="preserve">Impregnace řeziva Bochemit QB </t>
  </si>
  <si>
    <t>763612232T00</t>
  </si>
  <si>
    <t>Obložení stěn z desek OSB 3 22mm,P+D,šroubované na dřevěný rošt 60x80mm, 625mm</t>
  </si>
  <si>
    <t>763613231T00</t>
  </si>
  <si>
    <t>Záklop stropů z desek OSB 3  25mm, na sraz,šroub. včetně materiálu</t>
  </si>
  <si>
    <t>763732112R00</t>
  </si>
  <si>
    <t xml:space="preserve">Montáž střech z vazníků příhradových dl. do 18 m </t>
  </si>
  <si>
    <t>76579931KT00</t>
  </si>
  <si>
    <t>Montáž fólie na bednění přibitím, přelepení spojů fólie Guttafol DO 135 Reflex</t>
  </si>
  <si>
    <t>765901311R00</t>
  </si>
  <si>
    <t>Páska těsnicí pod kontralatě š. 5 cm Guttaband</t>
  </si>
  <si>
    <t>60515810</t>
  </si>
  <si>
    <t>Hranol konstrukční masivní KVH 60x60 mm l=5m smrk</t>
  </si>
  <si>
    <t>6120146K</t>
  </si>
  <si>
    <t>Vazník příhradový pro pultové střechy spád do 8°</t>
  </si>
  <si>
    <t>998762102R00</t>
  </si>
  <si>
    <t xml:space="preserve">Přesun hmot pro tesařské konstrukce, výšky do 12 m </t>
  </si>
  <si>
    <t>7631</t>
  </si>
  <si>
    <t>Konstrukce sádrokartonové</t>
  </si>
  <si>
    <t>7631 Konstrukce sádrokartonové</t>
  </si>
  <si>
    <t>342264517RS1</t>
  </si>
  <si>
    <t>Revizní dvířka Promat do SDK podhledu, 700x700 mm typ SP, požární odolnost EW 30</t>
  </si>
  <si>
    <t>342265132VR2</t>
  </si>
  <si>
    <t>Úprava podkroví sádrokarton. na ocel. rošt vodor. des protipož tl. 15 mm, izol. 60mm, bez parotěsu</t>
  </si>
  <si>
    <t>342265991R00</t>
  </si>
  <si>
    <t xml:space="preserve">Příplatek k úpravě podkroví za tloušťku desek 15mm </t>
  </si>
  <si>
    <t>713111221RP6</t>
  </si>
  <si>
    <t>Montáž parozábrany, zavěšené podhl., přelep. spojů Nicobar ALU 170 SE 170 g/m2</t>
  </si>
  <si>
    <t>713111261RK2</t>
  </si>
  <si>
    <t>Utěsnění prostupu parozábranou pevnou páskou včetně pásky JUTAFOL SP AL</t>
  </si>
  <si>
    <t>713111275RS2</t>
  </si>
  <si>
    <t>Utěsnění styku parozábr. s jinou konstrukcí tmelem včetně lepidla DELTA-TIXX</t>
  </si>
  <si>
    <t>763164611U00</t>
  </si>
  <si>
    <t>Obklad stoupaček SDK deska RB 12,5 obklad tvaru U na ocelovou konstrukci</t>
  </si>
  <si>
    <t>767585115R00</t>
  </si>
  <si>
    <t xml:space="preserve">Montáž doplňků podhledů - úprava kazet </t>
  </si>
  <si>
    <t>767585116R00</t>
  </si>
  <si>
    <t xml:space="preserve">Montáž doplňků podhledů - zhotovení rohu </t>
  </si>
  <si>
    <t>7675862K2T00</t>
  </si>
  <si>
    <t>Podhled kazet. min. do vlhého prostředí syst. T24A rošt syst. T24A uveden zvlášť</t>
  </si>
  <si>
    <t>7675862K3T00</t>
  </si>
  <si>
    <t>Podhled kazet. min. syst. T24A do norm. prostředí rošt T24A uveden zvlášť</t>
  </si>
  <si>
    <t>998763101R00</t>
  </si>
  <si>
    <t xml:space="preserve">Přesun hmot, výšky do 12 m </t>
  </si>
  <si>
    <t>764</t>
  </si>
  <si>
    <t>Konstrukce klempířské</t>
  </si>
  <si>
    <t>764 Konstrukce klempířské</t>
  </si>
  <si>
    <t>764252405T00</t>
  </si>
  <si>
    <t>Žlaby podokapní půlkruhové, rš 400 mm montáž - materiál uveden zvlášť</t>
  </si>
  <si>
    <t>764252492VD</t>
  </si>
  <si>
    <t>Montáž háků žlabových půlkruhových pouze práce</t>
  </si>
  <si>
    <t>764252635T00</t>
  </si>
  <si>
    <t>Čelo žlabu půlkulatého rš.400 mm práce</t>
  </si>
  <si>
    <t>764259617T00</t>
  </si>
  <si>
    <t>Kotlík žlabu závěsný půlkulatý,400/100 mm montáž</t>
  </si>
  <si>
    <t>764410491R00</t>
  </si>
  <si>
    <t xml:space="preserve">Montáž oplechování parapetů Al </t>
  </si>
  <si>
    <t>764410492R00</t>
  </si>
  <si>
    <t xml:space="preserve">Montáž oplechování rohů parapetů Al </t>
  </si>
  <si>
    <t>764454293T00</t>
  </si>
  <si>
    <t xml:space="preserve">Montáž kolena svodu okapu kruhového </t>
  </si>
  <si>
    <t>764551604T00</t>
  </si>
  <si>
    <t>Svod okapový kruhový, D 100 mm montáž včetně objímek</t>
  </si>
  <si>
    <t>764761222V</t>
  </si>
  <si>
    <t xml:space="preserve">Spojka žlabu TiZn  330mm </t>
  </si>
  <si>
    <t>28341172.A</t>
  </si>
  <si>
    <t>Roura svodová okapová l=4,0 m, d100 StabiCor P plastová - spodní část svodu</t>
  </si>
  <si>
    <t>55162518.A</t>
  </si>
  <si>
    <t>HL660/2 lapač střešních splavenin DN 100</t>
  </si>
  <si>
    <t>55342090</t>
  </si>
  <si>
    <t>Parapet vnější hliníkový Antracit š 240 mm řezaný</t>
  </si>
  <si>
    <t>553442012K</t>
  </si>
  <si>
    <t>Žlab podokapní půlkulatý lakovaný rš 400 mm</t>
  </si>
  <si>
    <t>5534420612K</t>
  </si>
  <si>
    <t>Čelo žlabu půlkulatého lakovaného rš 400</t>
  </si>
  <si>
    <t>553442250</t>
  </si>
  <si>
    <t>Ochrana před listím</t>
  </si>
  <si>
    <t>553442342K</t>
  </si>
  <si>
    <t>Hák lakovaný půlkul. žlabu rš 400 mm</t>
  </si>
  <si>
    <t>5534424132K</t>
  </si>
  <si>
    <t>Spojka  žlabu půlkulatého lakovaného rš 400 mm</t>
  </si>
  <si>
    <t>5534425321K</t>
  </si>
  <si>
    <t>Kotlík závěsný lak půlkulatý tvar G svislý 400/100</t>
  </si>
  <si>
    <t>5534425752K</t>
  </si>
  <si>
    <t>Koleno kruhové 72° s hrdlem lakované 100</t>
  </si>
  <si>
    <t>5534426026K</t>
  </si>
  <si>
    <t>Svod kruhový vysokofr. svařovaný lakovaný 100/4 m</t>
  </si>
  <si>
    <t>998764101R00</t>
  </si>
  <si>
    <t xml:space="preserve">Přesun hmot pro klempířské konstr., výšky do 6 m </t>
  </si>
  <si>
    <t>766</t>
  </si>
  <si>
    <t>Konstrukce truhlářské</t>
  </si>
  <si>
    <t>766 Konstrukce truhlářské</t>
  </si>
  <si>
    <t>766151003T00</t>
  </si>
  <si>
    <t>WC zástěny ALU32 výška 2m, celková délka 8,15m Egger bílá/šedá-dod+mon na 2 WC - výkr D.1.1.c)08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</si>
  <si>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</si>
  <si>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</si>
  <si>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</si>
  <si>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</si>
  <si>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766661122T00</t>
  </si>
  <si>
    <t xml:space="preserve">Montáž hliníkových vstupních dveří </t>
  </si>
  <si>
    <t>766661413R00</t>
  </si>
  <si>
    <t>Montáž dveří protipožár.1křídlých včetně kování EI</t>
  </si>
  <si>
    <t>766670021R00</t>
  </si>
  <si>
    <t xml:space="preserve">Montáž kliky a štítku </t>
  </si>
  <si>
    <t>766825121TV1</t>
  </si>
  <si>
    <t>Dodávka a montáž skříňe policové, hloubky 60cm výška 170cm, otvír. dveře - 2NP - výkr. D.1.1.c)08</t>
  </si>
  <si>
    <t>766825121TV2</t>
  </si>
  <si>
    <t>Dodávka a montáž skříňe šatní, hloubky 60cm výška 2040cm, otv. dv.-místn. 105-výkr. D.1.1.c)08</t>
  </si>
  <si>
    <t>766825121TV3</t>
  </si>
  <si>
    <t>Dodávka a montáž skříňe šatní, hloubky 60cm výška 2040cm, otv. dv.-místn. 110-výkr. D.1.1.c)08</t>
  </si>
  <si>
    <t>766827200RV1</t>
  </si>
  <si>
    <t>Osazení plechových šatních skříní výkr. D.1.1.c)08</t>
  </si>
  <si>
    <t>767649191R00</t>
  </si>
  <si>
    <t xml:space="preserve">Montáž doplňků dveří, samozavírače hydraulického </t>
  </si>
  <si>
    <t>766810010RAE</t>
  </si>
  <si>
    <t>Kuchyňské linky dodávka a montáž - délka 2660mm vč. vysoké lednice, varné desky, mikrovlnky, dřezu</t>
  </si>
  <si>
    <t>54914594BV1</t>
  </si>
  <si>
    <t>Bezpečnostní vložka M-L 30/40</t>
  </si>
  <si>
    <t>54914620VIS01</t>
  </si>
  <si>
    <t>Klika VISION H 1892 R kov - zámek DZ</t>
  </si>
  <si>
    <t>54914620VIS02</t>
  </si>
  <si>
    <t>Klika VISION H 1892 R kov - zámek FAB</t>
  </si>
  <si>
    <t>54914620VIS03</t>
  </si>
  <si>
    <t>Klika VISION H 1892  M4/E - zámek FAB</t>
  </si>
  <si>
    <t>54917045GZ1</t>
  </si>
  <si>
    <t>Samozavírač GEZE TS2000V bez aretace</t>
  </si>
  <si>
    <t>55711104S</t>
  </si>
  <si>
    <t>Skříň šatní kovová s lavičkou SAL 32A do místn. 109,110</t>
  </si>
  <si>
    <t>59244033JKI</t>
  </si>
  <si>
    <t>Větrací mřížka do dveří</t>
  </si>
  <si>
    <t>61143262AL1</t>
  </si>
  <si>
    <t>Dveře Al vchod. OKNOSTYL, ALUPROF MB 70 HI U=0,5 matné, Antracit oboustr. 1,2x2,25</t>
  </si>
  <si>
    <t>61143262AL3</t>
  </si>
  <si>
    <t>Dveře Al vchod. OKNOSTYL, ALUPROF MB 70 HI U=0,5, Antracit oboustr., 1x2,49m</t>
  </si>
  <si>
    <t>61143262AL4</t>
  </si>
  <si>
    <t>Dveře Al vchod. OKNOSTYL, ALUPROF MB 70 HI U=0,5, Antracit oboustr., 1,1x2,49</t>
  </si>
  <si>
    <t>61143262V2</t>
  </si>
  <si>
    <t>Dveře 2 - Al vchod. OKNOSTYL, ALUPROF MB 70 HI U=0,5, Antracit oboustr. 1,2x2,25m</t>
  </si>
  <si>
    <t>61164230JKI01</t>
  </si>
  <si>
    <t>Dveře vnitřní profil. plné JKI - STD1 197/80, lak zám. DZ, dveře DV1</t>
  </si>
  <si>
    <t>61164230JKI02</t>
  </si>
  <si>
    <t>Dveře vnitřní profil. plné JKI - STD1 197/80, lak zámek DZ, voděodolné, dveře DV2</t>
  </si>
  <si>
    <t>61164230JKI03</t>
  </si>
  <si>
    <t>Dveře vnitřní profil. plné JKI - STD1 197/80, lak zámek FAB, dveře DV3</t>
  </si>
  <si>
    <t>61164230JKI04</t>
  </si>
  <si>
    <t>Dveře vnitřní profil. plné JKI - STD1 197/80, lak zám. FAB, voděodolné, dveře DV4</t>
  </si>
  <si>
    <t>61164230JKI05</t>
  </si>
  <si>
    <t>Dveře vnitřní profil. sklo JKI-LINIE 5SC 197/90 lak, zám. FAB, dveře DV5</t>
  </si>
  <si>
    <t>61164230JKI06</t>
  </si>
  <si>
    <t>Dveře vnitřní profil. sklo JKI-LINIE 5SC 197/70 lak, zám. DZ, voděodolné, dveře DV6</t>
  </si>
  <si>
    <t>61164230JKI07</t>
  </si>
  <si>
    <t>Dveře vnitřní profil. sklo JKI-LINIE 5SC 197/80 lak, zám. FAB, dveře DV7</t>
  </si>
  <si>
    <t>61164230JKI08</t>
  </si>
  <si>
    <t>Dveře vnitřní profil. plné JKI-STD1 EI30 DP3-C 197/80, zám. FAB, dveře DV8</t>
  </si>
  <si>
    <t>998766101R00</t>
  </si>
  <si>
    <t xml:space="preserve">Přesun hmot pro truhlářské konstr., výšky do 6 m </t>
  </si>
  <si>
    <t>767</t>
  </si>
  <si>
    <t>Konstrukce zámečnické</t>
  </si>
  <si>
    <t>767 Konstrukce zámečnické</t>
  </si>
  <si>
    <t>766624063T00</t>
  </si>
  <si>
    <t>Venkovní žaluzie - montáž do připravených kastlíků centální a lokální ovládání - specif. pol. 277</t>
  </si>
  <si>
    <t>767221230T00</t>
  </si>
  <si>
    <t>Montáž zábradlí schodišťového kotveného zhora do 25kg/m - pouze montáž, zábradlí ve specifikaci</t>
  </si>
  <si>
    <t>767427444T00</t>
  </si>
  <si>
    <t xml:space="preserve">Ytong - systémový žaluziový kastlík z Purenitu 1m </t>
  </si>
  <si>
    <t>7674274K2T00</t>
  </si>
  <si>
    <t xml:space="preserve">Ytong - systém. žaluziový kastlík z Purenitu 1,5 m </t>
  </si>
  <si>
    <t>7674274K3T00</t>
  </si>
  <si>
    <t xml:space="preserve">Ytong - systém. žaluziový kastlík z Purenitu 2 m </t>
  </si>
  <si>
    <t>767586101T00</t>
  </si>
  <si>
    <t xml:space="preserve">Nosný rošt kazetového podhledu T24A </t>
  </si>
  <si>
    <t>767721110T00</t>
  </si>
  <si>
    <t>Montáž ocelových konstrukcí stříšek do šířky 1m viz. výkr. statiky + D.1.1.c)01, řez A-A, řez B-B</t>
  </si>
  <si>
    <t>767995104RV1</t>
  </si>
  <si>
    <t>Výroba a mont. kovových atyp. konstr. - pol. 273 vč. povrchové úpr. - výr. stříšky - profil pol.275</t>
  </si>
  <si>
    <t>14587155V</t>
  </si>
  <si>
    <t>Profil čtvercový uzavřený 11 343.0  40x4 mm</t>
  </si>
  <si>
    <t>31171790H</t>
  </si>
  <si>
    <t>Chemická kotevní malta Hilti HIT RE 500 V3 - 500ml na kotvení stříšky</t>
  </si>
  <si>
    <t>553465547K2</t>
  </si>
  <si>
    <t>Venk. žaluzie typ "C 80 Vental" - Proklima, motor ovládání centrál a lokál - motor střed, dodávka</t>
  </si>
  <si>
    <t>55395100.V</t>
  </si>
  <si>
    <t>Zábradlí nerezové, kulaté sloupky vodorovná prutová výplň</t>
  </si>
  <si>
    <t>55395100.V2</t>
  </si>
  <si>
    <t>Zábradlí nerezové, kulaté sloupky svislá prutová výplń - vnější zábradlí</t>
  </si>
  <si>
    <t>63444177.F</t>
  </si>
  <si>
    <t>Kotevní šroub Fischer RG M16x500 na kotvení stříšky</t>
  </si>
  <si>
    <t>67350010T</t>
  </si>
  <si>
    <t>Tyč polyamidová pr. 100mm, délka 1000mm na montážní distanční podl. do zateplení - stříška</t>
  </si>
  <si>
    <t>769</t>
  </si>
  <si>
    <t>Otvorové prvky z plastu</t>
  </si>
  <si>
    <t>769 Otvorové prvky z plastu</t>
  </si>
  <si>
    <t>311998114T00</t>
  </si>
  <si>
    <t>Izolace - přerušení tep. mostu pod oknem (dveřmi) montáž izol profilu</t>
  </si>
  <si>
    <t>61143036OS13</t>
  </si>
  <si>
    <t>Montáž všech plastových oken bez montáže parozábran</t>
  </si>
  <si>
    <t>61143036OS14</t>
  </si>
  <si>
    <t xml:space="preserve">Montáž SWS systému paroz. na okna venkovní/vnitřní </t>
  </si>
  <si>
    <t>769000001R00</t>
  </si>
  <si>
    <t xml:space="preserve">Montáž plastových dveří </t>
  </si>
  <si>
    <t>76667003BTA0</t>
  </si>
  <si>
    <t>Dveře  vchodové plastové trojsklo U=0,5 - 1,9x2,5m - ODHADOVANÁ CENA</t>
  </si>
  <si>
    <t>283769744K</t>
  </si>
  <si>
    <t>Deska iz. Purenit 550 MD 1200 x 30 x tl.70mm, plný izolační deska pod okna</t>
  </si>
  <si>
    <t>283769765K</t>
  </si>
  <si>
    <t>Purenit 550 MD 1200 x 250 x tl.80mm, plný</t>
  </si>
  <si>
    <t>61143036OST1</t>
  </si>
  <si>
    <t>Okno plast, trojsklo Ug=0,6, 6 komor.rám, Winkhaus barva bílá/antracit, 1800x2250 fix</t>
  </si>
  <si>
    <t>61143036OST10</t>
  </si>
  <si>
    <t>Okno plast, trojsklo Ug=0,6, 6 komor.rám, Winkhaus barva bílá/antracit, 1200x1250 otv/vent</t>
  </si>
  <si>
    <t>61143036OST11</t>
  </si>
  <si>
    <t>Okno plast, trojsklo Ug=0,6, 6 komor.rám, Winkhaus barva bílá/antracit, 900x1250 otv/vent</t>
  </si>
  <si>
    <t>61143036OST12</t>
  </si>
  <si>
    <t>Okno plast, trojsklo Ug=0,6, 6 komor.rám, Winkhaus barva bílá/antracit, 1200x2250 fix</t>
  </si>
  <si>
    <t>61143036OST2</t>
  </si>
  <si>
    <t>Okno plast, trojsklo Ug=0,6, 6 komor.rám, Winkhaus barva bílá/antracit, 1000x2250 fix</t>
  </si>
  <si>
    <t>61143036OST3</t>
  </si>
  <si>
    <t>Okno plast, trojsklo Ug=0,6, 6 komor.rám, Winkhaus barva bílá/antracit, 1000x2250 otv/vent</t>
  </si>
  <si>
    <t>61143036OST4</t>
  </si>
  <si>
    <t>Okno plast, trojsklo Ug=0,6, 6 komor.rám, Winkhaus barva bílá/antracit, 1250x2250 fix</t>
  </si>
  <si>
    <t>61143036OST5</t>
  </si>
  <si>
    <t>Okno plast, trojsklo Ug=0,6, 6 komor.rám, Winkhaus barva bílá/antracit, 900x2250</t>
  </si>
  <si>
    <t>61143036OST6</t>
  </si>
  <si>
    <t>61143036OST7</t>
  </si>
  <si>
    <t>Okno plast, trojsklo Ug=0,6, 6 komor.rám, Winkhaus barva bílá/antracit, 1200x600 otv.</t>
  </si>
  <si>
    <t>61143036OST8</t>
  </si>
  <si>
    <t>Okno plast, trojsklo Ug=0,6, 6 komor.rám, Winkhaus barva bílá/antracit, 1800x1500, dvojité otv/vent</t>
  </si>
  <si>
    <t>61143036OST9</t>
  </si>
  <si>
    <t>Okno plast, trojsklo Ug=0,6, 6 komor.rám, Winkhaus barva bílá/antracit, 1200x1500 otv/vent</t>
  </si>
  <si>
    <t>61143036ZST1</t>
  </si>
  <si>
    <t>Žaluzie EURO Style Opal: barva:1 1200x600</t>
  </si>
  <si>
    <t>61143036ZST2</t>
  </si>
  <si>
    <t>Žaluzie EURO Style Opal: barva:1 1800x1500</t>
  </si>
  <si>
    <t>61143036ZST3</t>
  </si>
  <si>
    <t>Žaluzie EURO Style Opal: barva:1 1200x1500</t>
  </si>
  <si>
    <t>61143036ZST4</t>
  </si>
  <si>
    <t>Žaluzie EURO Style Opal: barva:1 1200x1250</t>
  </si>
  <si>
    <t>61143036ZST5</t>
  </si>
  <si>
    <t>Žaluzie EURO Style Opal: barva:1 900x1250</t>
  </si>
  <si>
    <t>771</t>
  </si>
  <si>
    <t>Podlahy z dlaždic a obklady</t>
  </si>
  <si>
    <t>771 Podlahy z dlaždic a obklady</t>
  </si>
  <si>
    <t>771101115R00</t>
  </si>
  <si>
    <t>Vyrovnání podkladů samonivel. hmotou tl. do 10 mm pouze práce - materiál uveden zvlášť</t>
  </si>
  <si>
    <t>771101210VC</t>
  </si>
  <si>
    <t>Penetrace podkladu pod dlažby penetrační nátěr CODEX FG 340</t>
  </si>
  <si>
    <t>771275106T00</t>
  </si>
  <si>
    <t>Obklad keram.schod.stupňů hladkých do tmele Tmel Codex Power CX3, sp. Cod. Brillant Color Flex</t>
  </si>
  <si>
    <t>771277808VK</t>
  </si>
  <si>
    <t xml:space="preserve">Hrana stupně profil TREP - S výšky 10 mm </t>
  </si>
  <si>
    <t>771445034VCX</t>
  </si>
  <si>
    <t>Obklad soklíků hutných,schod.stupň.,tmel, v.100 mm Codex Power CX3 + Codex Brillant Color Flex Xtra</t>
  </si>
  <si>
    <t>771475014VCX</t>
  </si>
  <si>
    <t>Obklad soklíků keram.rovných, tmel,výška 10 cm Codex Powe CX3 + Codex Color Brillant Flex Xtra</t>
  </si>
  <si>
    <t>771479001VR</t>
  </si>
  <si>
    <t>Řezání dlaždic keramických pro soklíky pouze práce</t>
  </si>
  <si>
    <t>771575113T00</t>
  </si>
  <si>
    <t>Montáž podlah keram.,hladké, tmel, 60x60 cm Codex Power CX3 + Codex Color Brillant Flex Xtra</t>
  </si>
  <si>
    <t>771577133RS3</t>
  </si>
  <si>
    <t>Lišta nerezová přechodová, stejná výška dlaždic profil UIS, pro tloušťku dlaždic 12,5 mm</t>
  </si>
  <si>
    <t>771578011R00</t>
  </si>
  <si>
    <t xml:space="preserve">Spára podlaha - stěna, silikonem </t>
  </si>
  <si>
    <t>771661111RV1</t>
  </si>
  <si>
    <t xml:space="preserve">Vyčištění spáry před silikonováním - líh </t>
  </si>
  <si>
    <t>771971318VD</t>
  </si>
  <si>
    <t>Vytvoření prostoru pro čistící zónu v dlažbě olištováním a vyrovnáním podkladu</t>
  </si>
  <si>
    <t>776290100U00</t>
  </si>
  <si>
    <t xml:space="preserve">Vysátí podkladu podlaha </t>
  </si>
  <si>
    <t>58581720U</t>
  </si>
  <si>
    <t>UZIN NC 110 samonivelační podlahová hmota</t>
  </si>
  <si>
    <t>597642030</t>
  </si>
  <si>
    <t>Dlažba Taurus Granit matná 300x300x9 mm Sahara 62 - TAA35062</t>
  </si>
  <si>
    <t>597642031</t>
  </si>
  <si>
    <t>Dlažba Taurus Granit 300x300x9 mm Rio Negro 69 - TAA 35069 - 4 schody</t>
  </si>
  <si>
    <t>59764250R</t>
  </si>
  <si>
    <t>Dlažba Rako Betonico DAKSE 792 WC + sprchy</t>
  </si>
  <si>
    <t>998771201R00</t>
  </si>
  <si>
    <t xml:space="preserve">Přesun hmot pro podlahy z dlaždic, výšky do 6 m </t>
  </si>
  <si>
    <t>776</t>
  </si>
  <si>
    <t>Podlahy povlakové</t>
  </si>
  <si>
    <t>776 Podlahy povlakové</t>
  </si>
  <si>
    <t>632441491VK</t>
  </si>
  <si>
    <t>Broušení anhydritových potěrů 2NP</t>
  </si>
  <si>
    <t>776101121R00</t>
  </si>
  <si>
    <t>Provedení penetrace podkladu včetně dodávky</t>
  </si>
  <si>
    <t>776290020U00</t>
  </si>
  <si>
    <t>Mtž kovová hrana schody stupeň NEPLATNÁ položka - zdvojená s položkou 309</t>
  </si>
  <si>
    <t>776431100VK</t>
  </si>
  <si>
    <t xml:space="preserve">Lepení podlahových soklíků k vinylovým podlahám </t>
  </si>
  <si>
    <t>776521200VK</t>
  </si>
  <si>
    <t>Lepení povlak.podlah, dílce PVC a vinyl, Chemopren pouze položení - PVC ve specifikaci</t>
  </si>
  <si>
    <t>776971318VK</t>
  </si>
  <si>
    <t>Rohož textilní Shatwell tl. 18 mm rozměr čistící zóny 1200x1700</t>
  </si>
  <si>
    <t>776974101T00</t>
  </si>
  <si>
    <t>Škrabák GAPA 60x40 cm pozinkovaný s rámem, oko 30x10</t>
  </si>
  <si>
    <t>776975101T00</t>
  </si>
  <si>
    <t>Odvodněný box Cleanbox 60x40 cm s ocel.škrabákem TOPWELL standard</t>
  </si>
  <si>
    <t>776981124R00</t>
  </si>
  <si>
    <t xml:space="preserve">Lišta nerezová podlahová krycí </t>
  </si>
  <si>
    <t>777531025R00</t>
  </si>
  <si>
    <t xml:space="preserve">Vyrovnání podlah, samonivel. hmota Rovinal tl.5 mm </t>
  </si>
  <si>
    <t>776520010RAI</t>
  </si>
  <si>
    <t>Podlaha povlaková z PVC pásů pouze položení, podlahovina ve specifikaci</t>
  </si>
  <si>
    <t>28412235V</t>
  </si>
  <si>
    <t>Podlahovina WOOD&amp;STONE - DUB BERGEN DA103 bal. 2,779m2</t>
  </si>
  <si>
    <t>998776101R00</t>
  </si>
  <si>
    <t xml:space="preserve">Přesun hmot pro podlahy povlakové, výšky do 6 m </t>
  </si>
  <si>
    <t>781</t>
  </si>
  <si>
    <t>Obklady keramické</t>
  </si>
  <si>
    <t>781 Obklady keramické</t>
  </si>
  <si>
    <t>781101210VCX</t>
  </si>
  <si>
    <t>Penetrace podkladu pod obklady Codex FG 340 (Schutzgrund)</t>
  </si>
  <si>
    <t>781111115RV1</t>
  </si>
  <si>
    <t xml:space="preserve">Otvor v obkladačce prům.do 30 mm </t>
  </si>
  <si>
    <t>781111116RV0</t>
  </si>
  <si>
    <t xml:space="preserve">Otvor v obkladačce prům.do 90 mm </t>
  </si>
  <si>
    <t>781111116RV2</t>
  </si>
  <si>
    <t xml:space="preserve">Otvor v obkladačce prům. nad 90 mm </t>
  </si>
  <si>
    <t>781415015T00</t>
  </si>
  <si>
    <t>Montáž obkladů keram. stěn 30x60cm Codex Power CX3 + Codex Color Brillant Flex Xtra</t>
  </si>
  <si>
    <t>781491001RT1</t>
  </si>
  <si>
    <t>Montáž ukončovacích lišt k obkladům pouze práce</t>
  </si>
  <si>
    <t>59760112.K</t>
  </si>
  <si>
    <t>Lišta rohová nerez kartáč. na obklad vnitřní 10 mm l=2,5</t>
  </si>
  <si>
    <t>59764250R2</t>
  </si>
  <si>
    <t>Dlažba Rako Betonico DAKSE 793 obklady wc a sprchy</t>
  </si>
  <si>
    <t>59764250R3</t>
  </si>
  <si>
    <t>Rako Mozaika DAKSE 112792 odhad - 10% z celkové plochy</t>
  </si>
  <si>
    <t>998781101R00</t>
  </si>
  <si>
    <t xml:space="preserve">Přesun hmot pro obklady keramické, výšky do 6 m </t>
  </si>
  <si>
    <t>784</t>
  </si>
  <si>
    <t>Malby</t>
  </si>
  <si>
    <t>784 Malby</t>
  </si>
  <si>
    <t>784191201R00</t>
  </si>
  <si>
    <t xml:space="preserve">Penetrace podkladu hloubková Primalex 1x </t>
  </si>
  <si>
    <t>784195212R00</t>
  </si>
  <si>
    <t xml:space="preserve">Malba tekutá Primalex Plus, bílá, 2 x </t>
  </si>
  <si>
    <t>784991001UVK</t>
  </si>
  <si>
    <t xml:space="preserve">Zakrytí podlah fólie+páska </t>
  </si>
  <si>
    <t>784991111RVK2</t>
  </si>
  <si>
    <t>D96</t>
  </si>
  <si>
    <t>Přesuny suti a vybouraných hmot</t>
  </si>
  <si>
    <t>D96 Přesuny suti a vybouraných hmot</t>
  </si>
  <si>
    <t>199000000R00</t>
  </si>
  <si>
    <t xml:space="preserve">Poplatek za skladku suti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</si>
  <si>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</si>
  <si>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</si>
  <si>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</si>
  <si>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</si>
  <si>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979087113R00</t>
  </si>
  <si>
    <t xml:space="preserve">Nakládání vybouraných hmot na dopravní prostředky </t>
  </si>
  <si>
    <t>Přesun stavebních kapacit</t>
  </si>
  <si>
    <t>Mimostaveništní doprava</t>
  </si>
  <si>
    <t>Zařízení staveniště</t>
  </si>
  <si>
    <t>Rezerva rozpočtu</t>
  </si>
  <si>
    <t>obec Popůvky</t>
  </si>
  <si>
    <t>Ing. Jerzy Stebel</t>
  </si>
  <si>
    <t>HD1205N1B Novostavba šaten Popůvky - stavba</t>
  </si>
  <si>
    <t>SO 08</t>
  </si>
  <si>
    <t>Elektroinstalace</t>
  </si>
  <si>
    <t>SO 08 Elektroinstalace</t>
  </si>
  <si>
    <t>HD1205ESI1</t>
  </si>
  <si>
    <t>Šatna Popůvky - Elektroinstalace - silnoproud</t>
  </si>
  <si>
    <t>210040701R00</t>
  </si>
  <si>
    <t xml:space="preserve">Drážka pro trubku nebo kabel do D 29 mm </t>
  </si>
  <si>
    <t>741</t>
  </si>
  <si>
    <t>741 Elektroinstalace</t>
  </si>
  <si>
    <t>741288</t>
  </si>
  <si>
    <t>TRIAKOVÝ STMÍVAČ dimLED, KÓD 069007 URČENÝ K LED PANELŮM SOLUTION 40W</t>
  </si>
  <si>
    <t>34111620</t>
  </si>
  <si>
    <t>Kabel silový s Cu jádrem 1 kV 1-CYKY 4 x 35 mm2 nový přívod ze školy do RE - bude se dělat? (56m)</t>
  </si>
  <si>
    <t>58761550A</t>
  </si>
  <si>
    <t>Liapor  fr. 4 - 8, balení po 50l</t>
  </si>
  <si>
    <t>741111</t>
  </si>
  <si>
    <t>NOUZOVÝ VYPÍNAČ V POUZDŘE LEGRAND LG038.011, OBJ.Č. 1317250</t>
  </si>
  <si>
    <t>741112</t>
  </si>
  <si>
    <t>ELEKTROBOCK - EB CS3-16</t>
  </si>
  <si>
    <t>741113</t>
  </si>
  <si>
    <t>KOPOS KRYT 8622 HB SPOJOVACÍ K LHD20X20 BÍLÁ, OBJ. KÓD 17818</t>
  </si>
  <si>
    <t>741114</t>
  </si>
  <si>
    <t>KOPOS KRYT 8623 HB OHYBOVÝ K LHD20X20 BÍLÁ, OBJ. KÓD 17828</t>
  </si>
  <si>
    <t>741115</t>
  </si>
  <si>
    <t>KOPOS KRYT 8624 HB ODBOČNÝ K LHD20X20 BÍLÁ, OBJ. KÓD 17829</t>
  </si>
  <si>
    <t>741116</t>
  </si>
  <si>
    <t>KOPOS KRYT 8625 HB ROH VNITŘNÍ K LHD20X20 BÍLÁ. OBJ. KÓD 17839</t>
  </si>
  <si>
    <t>741117</t>
  </si>
  <si>
    <t>ABB SWING 3557G-A01340 B1 SPÍNAČ Č.1, JASNĚ BÍLÁ, OBJ, KÓD 43993051</t>
  </si>
  <si>
    <t>741118</t>
  </si>
  <si>
    <t>ABB SWING 3557G-A05340 B1 SPÍNAČ Č.5, JASNĚ BÍLÁ, OBJ. KÓD 74999299</t>
  </si>
  <si>
    <t>741119</t>
  </si>
  <si>
    <t>ABB SWING 3557G-A06340 B1 SPÍNAČ Č.6, JASNĚ BÍLÁ, OBJ. KÓD 43993052</t>
  </si>
  <si>
    <t>741121</t>
  </si>
  <si>
    <t>ABB SWING 3557G-A52340 B1 SPÍNAČ Č.6+6, JASNĚ BÍLÁ , OBJ. KÓD 43993259</t>
  </si>
  <si>
    <t>741122</t>
  </si>
  <si>
    <t>ABB SWING 3557G-A87340 B1 SPÍNAČ OVL.ZAP.DVOJ. 1/0+1/0, JASNĚ BÍLÁ, OBJ. KÓD 81753709</t>
  </si>
  <si>
    <t>741123</t>
  </si>
  <si>
    <t>ABB SWING 3557G-A88340 B1 SPÍNAČ OVL.ŽALUZ. JASNĚ BÍLÁ, OBJ. KÓD 38700200</t>
  </si>
  <si>
    <t>741124</t>
  </si>
  <si>
    <t>ABB SWING KRYT 3902G-A00001 B1 ZÁSLEPKA JASNĚ BÍLÁ ,  OBJ. KÓD 42997491</t>
  </si>
  <si>
    <t>741125</t>
  </si>
  <si>
    <t>ABB SWING L 3901J-A00040 B1 ČTYŘRÁMEČEK, JASNĚ BÍLÁ, OBJ. KÓD 43993094</t>
  </si>
  <si>
    <t>741126</t>
  </si>
  <si>
    <t>ABB SWING L 3901J-A00050 B1 PĚTIRÁMEČEK, JASNĚ BÍLÁ, OBJ. KÓD 50999980</t>
  </si>
  <si>
    <t>741127</t>
  </si>
  <si>
    <t>FISCH HMOŽDINKA SX 8X40, OBJ. KÓD 60999865</t>
  </si>
  <si>
    <t>741128</t>
  </si>
  <si>
    <t>FISCH VRUT ZAPUŠ.HL. 4,5X50 (BAL.500KS), OBJ. KÓD 81794664</t>
  </si>
  <si>
    <t>bal.</t>
  </si>
  <si>
    <t>741129</t>
  </si>
  <si>
    <t>JBP S 3553-01929 B SPÍNAČ Č.1, PRAKTIK, IP44, BÍLÁ , OBJ. KÓD 9900035</t>
  </si>
  <si>
    <t>741130</t>
  </si>
  <si>
    <t>JBP S 3553-05929 B SPÍNAČ Č.5, PRAKTIK, IP44, BÍLÁ , OBJ. KÓD 15</t>
  </si>
  <si>
    <t>741131</t>
  </si>
  <si>
    <t>Kabel CYKY-J 5x1,5 ©, OBJ. KÓD 17020</t>
  </si>
  <si>
    <t>741132</t>
  </si>
  <si>
    <t>Kabel CYKY-O 3x1,5 (A), OBJ. KÓD 17016</t>
  </si>
  <si>
    <t>741133</t>
  </si>
  <si>
    <t>KOPOS KRABICE KO 97/5 + VÍČKO 103X50MM, OBJ. KÓD 4268</t>
  </si>
  <si>
    <t>741134</t>
  </si>
  <si>
    <t>KOPOS KRABICE KP 64/4 285X70X45MM, OBJ. KÓD 40993577</t>
  </si>
  <si>
    <t>741135</t>
  </si>
  <si>
    <t>KOPOS KRABICE KP 64/5 354X70X45MM, OBJ. KÓD 43993679</t>
  </si>
  <si>
    <t>741136</t>
  </si>
  <si>
    <t>KOPOS LIŠTA PLASTOVÁ LHD 20X20 HD 2M/48M BÍLÁ, OBJ. KÓD 66666</t>
  </si>
  <si>
    <t>741137</t>
  </si>
  <si>
    <t>KOPOS KRYT 8621 HB KONCOVÝ K LHD20X20 BÍLÁ, OBJ. KÓD 17817</t>
  </si>
  <si>
    <t>741138</t>
  </si>
  <si>
    <t>KOPOS TRUBKA OHEBNÁ 1225 L50 SUPERMONO -FLEX 750N 25/18,3MM 50M TM ŠEDÁ, OBJ. KÓD 34988014</t>
  </si>
  <si>
    <t>741139</t>
  </si>
  <si>
    <t>MICH SADA NÁVLAČ.1,0-1,5/200KS, OBJ. KÓD 148973</t>
  </si>
  <si>
    <t>741140</t>
  </si>
  <si>
    <t>WAGO 2273-202 SVORKA 2 × 2,5 MM2, OBJ. KÓD 80986021</t>
  </si>
  <si>
    <t>741141</t>
  </si>
  <si>
    <t>WAGO 2273-203 SVORKA 3 × 2,5 MM2, OBJ. KÓD 80986023</t>
  </si>
  <si>
    <t>741142</t>
  </si>
  <si>
    <t>WAGO 2273-204 SVORKA 4 × 2,5 MM2, OBJ. KÓD 80986024</t>
  </si>
  <si>
    <t>741143</t>
  </si>
  <si>
    <t>WAGO 2273-205 SVORKA 5 × 2,5 MM2, OBJ. KÓD 80986025</t>
  </si>
  <si>
    <t>741144</t>
  </si>
  <si>
    <t>WAGO 2273-208 SVORKA 8 × 2,5 MM2, OBJ. KÓD 80986026</t>
  </si>
  <si>
    <t>741145</t>
  </si>
  <si>
    <t>WAGO 221-412 SVORKA INSTAL. 2 NA LICNU, OBJ. KÓD 81585725</t>
  </si>
  <si>
    <t>741146</t>
  </si>
  <si>
    <t>WAGO 221-413 SVORKA INSTAL. 3 NA LICNU, OBJ. KÓD 81585726</t>
  </si>
  <si>
    <t>741147</t>
  </si>
  <si>
    <t>WAGO 221-415 SVORKA INSTAL. 5 NA LICNU, OBJ. KÓD 81596011</t>
  </si>
  <si>
    <t>741148</t>
  </si>
  <si>
    <t>WAPRO PÁSEK VÁZ. WT-190STB (GT-190STB) 4,8/190MM, ČERNÝ, OBJ. KÓD 37998621</t>
  </si>
  <si>
    <t>741149</t>
  </si>
  <si>
    <t>WAPRO PÁSEK VÁZ. WT-300STB (GT-300STB) 4,8/310MM, ČERNÝ, OBJ. KÓD 52996845</t>
  </si>
  <si>
    <t>741150</t>
  </si>
  <si>
    <t>WAPRO PÁSEK VÁZ. WT-MP-200MC (MCV-200S) 2,5/200MM S POPIS.ŠTÍTKEM 30X15MM, OBJ. KÓD 34994725</t>
  </si>
  <si>
    <t>741151</t>
  </si>
  <si>
    <t>LED PANELY SHOP - LED PANEL ULTRALUX 600x600 34W IP44 BÍLÝ 4000 lm 4000K, KÓD FP-M6060-IP44-34BR-NW</t>
  </si>
  <si>
    <t>741152</t>
  </si>
  <si>
    <t>BÍLY PODHLEDOVÝ LED PANEL 600x600mm 40W PREMIUM, KÓD 189015</t>
  </si>
  <si>
    <t>741153</t>
  </si>
  <si>
    <t>BÍLÝ PŘISAZENÝ LED PANEL 600x600mm 40W PREMIUM, 189015_GXLS390</t>
  </si>
  <si>
    <t>741154</t>
  </si>
  <si>
    <t>BÍLÝ PŘISAZENÝ PANEL HRANATÝ 225x225mm, KÓD LED - CSQ -18W/4100</t>
  </si>
  <si>
    <t>741155</t>
  </si>
  <si>
    <t>HLINÍKOVÝ PROFIL PRO LED PÁSEK ROHOVÝ R5 (2m), KÓD  094062_091132</t>
  </si>
  <si>
    <t>741156</t>
  </si>
  <si>
    <t>LED PÁSEK 12W/m 12V S KRYTÍM IP54, KÓD 07705</t>
  </si>
  <si>
    <t>741157</t>
  </si>
  <si>
    <t>LEPÍCÍ PÁSKA HS ALUFIX (33m), KÓD 09702</t>
  </si>
  <si>
    <t>741158</t>
  </si>
  <si>
    <t>KONCOVKA ROHOVÉHO R5 KULATÁ PLNÁ, KÓD 09656</t>
  </si>
  <si>
    <t>741159</t>
  </si>
  <si>
    <t>KONCOVKA ROHOVÉHO R5 KULATÁ S OTVOREM, KÓD 096562</t>
  </si>
  <si>
    <t>741160</t>
  </si>
  <si>
    <t>LED VESTAVNÉ SVĚTLO KE SCHODIŠTI 1,5W ČTVEREC, ZC0111</t>
  </si>
  <si>
    <t>741161</t>
  </si>
  <si>
    <t>NOUZOVÝ MODUL PRO LED SVÍTIDLA 24 - 48 V, KÓD LED SOLUTION, KÓD 98868</t>
  </si>
  <si>
    <t>741162</t>
  </si>
  <si>
    <t>POH. ČIDLO IS4-DP S DETEKTOREM PŘÍTOMNOSTI, KÓD LED SOLUTION, KÓD 06828</t>
  </si>
  <si>
    <t>741163</t>
  </si>
  <si>
    <t>SIKO - LED OSVĚTLENÍ  EGLO PANDELA 60x4,2 cm KOV CHROM, KÓD 96065</t>
  </si>
  <si>
    <t>741164</t>
  </si>
  <si>
    <t>SVĚT SVÍTIDEL - GLOBO LED KOUPELNOVÉ SVÍTIDLO SE SENZOREM 1xLED/18W/230V IP44</t>
  </si>
  <si>
    <t>741165</t>
  </si>
  <si>
    <t>SVĚT SVÍTIDEL - LED KOUPELNOVÝ PŘIS. PANEL OREGA LINX 120 LED/40W/230V 4000K IP44</t>
  </si>
  <si>
    <t>741166</t>
  </si>
  <si>
    <t>STMÍVATELNÝ ZDROJ PRO LED PANELY 40W, KÓD LED SOLUTION 102284</t>
  </si>
  <si>
    <t>741167</t>
  </si>
  <si>
    <t>LED KOUPELNOVÝ PŘIS. PANEL OREGA N LINX 60 LED/40W/230V 4000K IP44</t>
  </si>
  <si>
    <t>741168</t>
  </si>
  <si>
    <t>NAPÁJECÍ ZDROJ PRO LED PÁSKY 12V 300W - VODĚODOLNÉ  TRAFO 25A IP 67, KÓD 05112</t>
  </si>
  <si>
    <t>741169</t>
  </si>
  <si>
    <t>DEHNbox TC180, OBJ. KÓD DEHN 922 210</t>
  </si>
  <si>
    <t>741170</t>
  </si>
  <si>
    <t>DEHNgate FF TV, OBJ. KÓD DEHN 909 703</t>
  </si>
  <si>
    <t>741171</t>
  </si>
  <si>
    <t>ABB SWING KRYT 3938G-A00034 B1 VÝVODKA KABELOVÁ JASNĚ BÍLÁ, OBJ. KÓD 81196423</t>
  </si>
  <si>
    <t>741172</t>
  </si>
  <si>
    <t>ABB SWING KRYT ZÁSUVKY 5014G-A02018 B1 KOMUNIKAČNÍ  PŘÍMÉ (2X), S KOV. UPEVŇOVACÍM TŘMENEM JASNĚ BÍLÁ</t>
  </si>
  <si>
    <t>741173</t>
  </si>
  <si>
    <t>ABB SWING L 3901J-A00010 B1 JEDNORÁMEČEK, JASNĚ BÍLÁ, OBJ. KÓD 43993055</t>
  </si>
  <si>
    <t>741174</t>
  </si>
  <si>
    <t>ABB SWING L 3901J-A00020 B1 DVOJRÁMEČEK, JASNĚ BÍLÁ, OBJ. KÓD 43993060</t>
  </si>
  <si>
    <t>741175</t>
  </si>
  <si>
    <t>ABB SWING ZÁSUVKA 5518G-A02359 B1 CLONKY, JASNĚ BÍLÁ, OBJ. KÓD 37998606</t>
  </si>
  <si>
    <t>741176</t>
  </si>
  <si>
    <t>ABB SWING ZÁSUVKA 5598G-A02349 B1 ,PŘEP.OCHR., JAS.BÍLÁ, OBJ. KÓD 43990443</t>
  </si>
  <si>
    <t>741177</t>
  </si>
  <si>
    <t>ABB TANGO RJ45C6U ZÁS.KOMUNIK.MODULAR JACK RJ45-8,  CAT.6, OBJ. KÓD 81795158</t>
  </si>
  <si>
    <t>741178</t>
  </si>
  <si>
    <t>BEČOV PÁSKA ZEMNICÍ ZSA 16 CU SVITEK 10M, OBJ. KÓD  84220</t>
  </si>
  <si>
    <t>741179</t>
  </si>
  <si>
    <t>BEČOV SVORKA EPS 2 BEZ KRYTU, OBJ. KÓD 34993486</t>
  </si>
  <si>
    <t>741180</t>
  </si>
  <si>
    <t>BEČOV SVORKA ZEMNICÍ ZSA 16, OBJ. KÓD 50120</t>
  </si>
  <si>
    <t>741181</t>
  </si>
  <si>
    <t>ELKOV -- BEČOV SVORKA ZEMNICÍ ZS 4 + MATICE, OBJ. KÓD 7420</t>
  </si>
  <si>
    <t>741182</t>
  </si>
  <si>
    <t>EST FTR KRABICE E125(A8), NÁST., 75X75X40MM, IP54,  ŠEDÁ, OBJ. KÓD 91207</t>
  </si>
  <si>
    <t>741183</t>
  </si>
  <si>
    <t>VRUT 3,0 X 16  BOX 550KS AQ012, OBJ. KÓD 82378747</t>
  </si>
  <si>
    <t>741184</t>
  </si>
  <si>
    <t>GPH PÁSEK VÁZ. VPC 2/160 2,6/160 ČERNÁ, OBJ. KÓD 900458</t>
  </si>
  <si>
    <t>741185</t>
  </si>
  <si>
    <t>JBP Z 5518-2029 B ZÁSUVKA 2NÁS.,VÍČKO,PRAKTIK, IP44,BÍLÁ, OBJ.KÓD 763401</t>
  </si>
  <si>
    <t>741186</t>
  </si>
  <si>
    <t>INTE SOLARIX KABEL SXKD-6-UTP-PVC bal.500m, OBJ. KÓD 80997969</t>
  </si>
  <si>
    <t>741187</t>
  </si>
  <si>
    <t>JBP Z 5518-2029 H ZÁSUVKA 2NÁS.,VÍČKO,PRAKTIK, IP44,HNĚDÁ, OBJ. KÓD 81196935</t>
  </si>
  <si>
    <t>741188</t>
  </si>
  <si>
    <t>JBSL Z 5513J-C02357 B1 ZÁS.2NÁS.NAT.BEZŠ.SWING L KOMPL.,JAS.BÍLÁ, OBJ. KÓD 34999265</t>
  </si>
  <si>
    <t>741189</t>
  </si>
  <si>
    <t>JBSL Z 5513J-C02357 B1R3 ZÁS.2NÁS.NAT.BEZŠ. SWING L KOMPL.,BÍLÁ/CIHLOVÁ, OBJ. KÓD 81280402</t>
  </si>
  <si>
    <t>741190</t>
  </si>
  <si>
    <t>JBSL Z 5593J-C02357 B1ZÁS.2NÁS.NAT.,PŘEP. OCHR., CLON.,BEZŠ.,SWING L,JAS.BÍLÁ, OBJ. KÓD 43995378</t>
  </si>
  <si>
    <t>741191</t>
  </si>
  <si>
    <t>JBP Z 5518-2069 B ZÁSUVKA 2NÁS.PRŮB.VÍČKO,PRAKTIK, IP44,BÍLÁ, OBJ. KÓD 12796</t>
  </si>
  <si>
    <t>741192</t>
  </si>
  <si>
    <t>JBP Z 5518-2069 H ZÁSUVKA 2NÁS.PRŮB.VÍČKO, PRAKTIK ,IP44,HNĚDÁ, OBJ. KÓD 81196936</t>
  </si>
  <si>
    <t>741193</t>
  </si>
  <si>
    <t>Kabel CYKY-J 3x1,5 ©, OBJ. KÓD 17018</t>
  </si>
  <si>
    <t>741194</t>
  </si>
  <si>
    <t>Kabel CYKY-J 3x2,5 ©, OBJ. KÓD 17022</t>
  </si>
  <si>
    <t>741195</t>
  </si>
  <si>
    <t>Kabel CYKY-J 5x2,5 ©, OBJ. KÓD 17096</t>
  </si>
  <si>
    <t>741196</t>
  </si>
  <si>
    <t>Kabel CYKY-J 4x25 (B), OBJ. KÓD 17203</t>
  </si>
  <si>
    <t>741197</t>
  </si>
  <si>
    <t>Kabel CYKY-J 5x4 ©, OBJ. KÓD 17063</t>
  </si>
  <si>
    <t>741198</t>
  </si>
  <si>
    <t>Kabel CYKY-J 5x6 ©, OBJ. KÓD 17062</t>
  </si>
  <si>
    <t>741199</t>
  </si>
  <si>
    <t>KOPOS KRABICE KO 125/1L + VÍČKO 155X155X64MM DUTÉ STĚNY, OBJ. KÓD 34994007</t>
  </si>
  <si>
    <t>741200</t>
  </si>
  <si>
    <t>KOPOS KRABICE KO 125 E + VÍČKO 150X150X77MM, OBJ. KÓD 990630</t>
  </si>
  <si>
    <t>741201</t>
  </si>
  <si>
    <t>KOPOS KRABICE KP 64/2 142X70X45MM, OBJ. KÓD 34988554</t>
  </si>
  <si>
    <t>741202</t>
  </si>
  <si>
    <t>KOPOS KRABICE KPL 64-50/2LD DO DUTÝCH STĚN, OBJ. KÓD 81696988</t>
  </si>
  <si>
    <t>741203</t>
  </si>
  <si>
    <t>KOPOS KRABICE KPR 68 73X66MM, OBJ. KÓD 4015</t>
  </si>
  <si>
    <t>741204</t>
  </si>
  <si>
    <t>KOPOS KRABICE KU 68-1902 + VÍČKO 73X42MM, OBJ. KÓD  4008</t>
  </si>
  <si>
    <t>741205</t>
  </si>
  <si>
    <t>KOPOS KRABICE LIŠTOVÁ LK 80X28R/1 HB 81X81X28MM BÍLÁ, OBJ. KÓD 68154</t>
  </si>
  <si>
    <t>741206</t>
  </si>
  <si>
    <t>KOPOS LIŠTA PLASTOVÁ LHD 40X40 HD 2M/20M BÍLÁ, OBJ. KÓD 40990477</t>
  </si>
  <si>
    <t>741207</t>
  </si>
  <si>
    <t>KOPOS KRYT 8641 HB KONCOVÝ K LHD40X40 BÍLÁ, OBJ. KÓD 28851</t>
  </si>
  <si>
    <t>741208</t>
  </si>
  <si>
    <t>KOPOS KRYT 8642 HB SPOJOVACÍ K LHD40X40 BÍLÁ, OBJ.  KÓD 74996894</t>
  </si>
  <si>
    <t>741209</t>
  </si>
  <si>
    <t>KOPOS KRYT 8643 HB OHYBOVÝ K LHD40X40 BÍLÁ. OBJ. KÓD 28852</t>
  </si>
  <si>
    <t>741210</t>
  </si>
  <si>
    <t>KOPOS LIŠTA PLASTOVÁ LHD 40X20 HD 2M/24M BÍLÁ, OBJ. KÓD 301717</t>
  </si>
  <si>
    <t>741211</t>
  </si>
  <si>
    <t>KOPOS KRYT 8631 HB KONCOVÝ K LHD40X20 BÍLÁ, OBJ. KÓD 17517</t>
  </si>
  <si>
    <t>741212</t>
  </si>
  <si>
    <t>KOPOS KRYT 8632 HB SPOJOVACÍ K LHD40X20 BÍLÁ, OBJ-  KÓD 17522</t>
  </si>
  <si>
    <t>741213</t>
  </si>
  <si>
    <t>KOPOS KRYT 8633 HB OHYBOVÝ K LHD40X20 BÍLÁ, OBJ. KÓD 17521</t>
  </si>
  <si>
    <t>741214</t>
  </si>
  <si>
    <t>KOPOS KRYT 8634 HB ODBOČNÝ K LHD40X20 BÍLÁ, OBJ. KÓD 17518</t>
  </si>
  <si>
    <t>741215</t>
  </si>
  <si>
    <t>KOPOS KRYT 8635 HB ROH VNITŘNÍ K LHD40X20 BÍLÁ, OBJ. KÓD 17519</t>
  </si>
  <si>
    <t>741216</t>
  </si>
  <si>
    <t>KOPOS KRYT 8622 HB SPOJOVACÍ K LHD20X20 BÍLÁ, OBJ.  KÓD 17818</t>
  </si>
  <si>
    <t>741217</t>
  </si>
  <si>
    <t>741218</t>
  </si>
  <si>
    <t>741219</t>
  </si>
  <si>
    <t>KOPOS KRYT 8625 HB ROH VNITŘNÍ K LHD20X20 BÍLÁ, OBJ. KÓD 17839</t>
  </si>
  <si>
    <t>741220</t>
  </si>
  <si>
    <t>KOPOS VÍČKO V 68 NA ŠROUBY 83MM. OBJ. KÓD 24669</t>
  </si>
  <si>
    <t>741221</t>
  </si>
  <si>
    <t>MICH SADA NÁVLAČ.2,5/200KS, OBJ. KÓD 52998915</t>
  </si>
  <si>
    <t>741222</t>
  </si>
  <si>
    <t>MICH SADA NÁVLAČ. 2,5-4,0-6,0 SMÍŠENÁ, OBJ. KÓD 148179</t>
  </si>
  <si>
    <t>741223</t>
  </si>
  <si>
    <t>KV JYTY-O 2x1 (D), OBJ. KÓD 99031</t>
  </si>
  <si>
    <t>741224</t>
  </si>
  <si>
    <t>NG ZÁSUVKA BALS 5X16A/400V + 16A/230V IP44 NÁST. 1015, OBJ. KÓD 2269</t>
  </si>
  <si>
    <t>741225</t>
  </si>
  <si>
    <t>SEZ ROZVADĚČ P-BOX 3040-1, IP65, 300X400X170, OBJ.  KÓD 81782036</t>
  </si>
  <si>
    <t>741226</t>
  </si>
  <si>
    <t>SM PCE 885-6V 16A/400V 5P,IP44 ZÁSUVKA POD OMÍTKU BÍLÁ, OBJ. KÓD 38998740</t>
  </si>
  <si>
    <t>741227</t>
  </si>
  <si>
    <t>VODIČ H07V-U 10 ŽLUTOZELENÁ (CY.), OBJ. KÓD 17073</t>
  </si>
  <si>
    <t>741228</t>
  </si>
  <si>
    <t>VODIČ H07V-U 6 ŽLUTOZELENÁ (CY.), OBJ. KÓD 14014</t>
  </si>
  <si>
    <t>741229</t>
  </si>
  <si>
    <t>VODIČ H07V-U 2,5 ŽLUTOZELENÁ (CY.), OBJ. KÓD 17008</t>
  </si>
  <si>
    <t>741230</t>
  </si>
  <si>
    <t>JET DRYER STYLE BÍLÝ (OBCHOD NIRE)</t>
  </si>
  <si>
    <t>741231</t>
  </si>
  <si>
    <t>SEZ CZ - ZÁSUVKOVÁ ROZVODNICE 1x1653+2x230V S CHRÁNIČEM, IP44, EAN 8585007373781</t>
  </si>
  <si>
    <t>741232</t>
  </si>
  <si>
    <t>SEZ CZ - ZÁMEK P-BOX NEW, EAN 8596089150238</t>
  </si>
  <si>
    <t>741233</t>
  </si>
  <si>
    <t>PILÍŘ DCK HOLOUBKOV ES 212+100/PKE8P</t>
  </si>
  <si>
    <t>741234</t>
  </si>
  <si>
    <t>CHRÁNIČKA DVOUPLÁŠŤOVÁ KORUGOVANÁ 75 (KOPOFLEX) 50M ČERVENÁ</t>
  </si>
  <si>
    <t>741235</t>
  </si>
  <si>
    <t>OEZ POJISTKA NOŽOVÁ PNA000 100A GG 40488</t>
  </si>
  <si>
    <t>741236</t>
  </si>
  <si>
    <t>MONT. PĚNA SOUDAL DIY 750ML PISTOLOVÁ</t>
  </si>
  <si>
    <t>741237</t>
  </si>
  <si>
    <t>PROTIPOŽÁRNÍ PUR PĚNA DEN BRAVEN PISTOLOVÁ 750 ML</t>
  </si>
  <si>
    <t>741238</t>
  </si>
  <si>
    <t>MONTÁŽNY MATERIÁL</t>
  </si>
  <si>
    <t>SOUB.</t>
  </si>
  <si>
    <t>741239</t>
  </si>
  <si>
    <t>LIAPOR 1 - 4mm 50l</t>
  </si>
  <si>
    <t>pyt</t>
  </si>
  <si>
    <t>741240</t>
  </si>
  <si>
    <t>JISTIČ PL7-B4-H6</t>
  </si>
  <si>
    <t>741241</t>
  </si>
  <si>
    <t>JISTIČ PL6 B6/1</t>
  </si>
  <si>
    <t>741242</t>
  </si>
  <si>
    <t>JISTIČ PL6 B10/1</t>
  </si>
  <si>
    <t>741243</t>
  </si>
  <si>
    <t>JISTIČ PL6 B16/1</t>
  </si>
  <si>
    <t>741244</t>
  </si>
  <si>
    <t>JISTIČ PL7 B16/3</t>
  </si>
  <si>
    <t>741246</t>
  </si>
  <si>
    <t>JISTIČ PL7 B16/1</t>
  </si>
  <si>
    <t>741247</t>
  </si>
  <si>
    <t>741248</t>
  </si>
  <si>
    <t>JISTIČ PL7 B20/3</t>
  </si>
  <si>
    <t>741250</t>
  </si>
  <si>
    <t>JISTIČ PL7-B63/3</t>
  </si>
  <si>
    <t>741251</t>
  </si>
  <si>
    <t>JISTIČ PL7-D10/3</t>
  </si>
  <si>
    <t>741252</t>
  </si>
  <si>
    <t>JISTIČ PL7-D16/3</t>
  </si>
  <si>
    <t>741253</t>
  </si>
  <si>
    <t>JISTIČ PL6 C20/3</t>
  </si>
  <si>
    <t>741254</t>
  </si>
  <si>
    <t>JISTIČ PL7 C25/3</t>
  </si>
  <si>
    <t>741255</t>
  </si>
  <si>
    <t>JISTIČ PLHT-80/B/3</t>
  </si>
  <si>
    <t>741256</t>
  </si>
  <si>
    <t>PROUDOVÝ CHRÁNIČ PF7 100-4-03-G</t>
  </si>
  <si>
    <t>741257</t>
  </si>
  <si>
    <t>PROUDOVÝ CHRÁNIČ PF6 25-4-003-AC</t>
  </si>
  <si>
    <t>741258</t>
  </si>
  <si>
    <t>PROUDOVÝ CHRÁNIČ PF6 40-2-003-AC</t>
  </si>
  <si>
    <t>741259</t>
  </si>
  <si>
    <t>PROUDOVÝ CHRÁNIČ PF6 40-4-003-AC</t>
  </si>
  <si>
    <t>741260</t>
  </si>
  <si>
    <t>PROUDOVÝ CHRÁNIČ PF6 63-4-003-AC</t>
  </si>
  <si>
    <t>741261</t>
  </si>
  <si>
    <t>PROUDOVÝ CHRÁNIČ PF7 63-4-03-G</t>
  </si>
  <si>
    <t>741262</t>
  </si>
  <si>
    <t>PROUDOVÝ CHRÁNIČ PF7 63-4-003-G</t>
  </si>
  <si>
    <t>741263</t>
  </si>
  <si>
    <t>VYPÍNACÍ SPOUŠŤ ZP-ASA/230</t>
  </si>
  <si>
    <t>741264</t>
  </si>
  <si>
    <t>SVODIČ PŘEPĚTÍ B+C DEHN DV M TNC 255 FM</t>
  </si>
  <si>
    <t>741265</t>
  </si>
  <si>
    <t>STYKAČ Z-SCH230/63-40</t>
  </si>
  <si>
    <t>741266</t>
  </si>
  <si>
    <t>VYPÍNAČ MODULOVÝ IS-63/3</t>
  </si>
  <si>
    <t>741267</t>
  </si>
  <si>
    <t>RELÉ Z-R230/16-11</t>
  </si>
  <si>
    <t>741268</t>
  </si>
  <si>
    <t>SVODIČ PŘEPĚTÍ TYP D DR M 4P 255 FM</t>
  </si>
  <si>
    <t>741269</t>
  </si>
  <si>
    <t>ELEM BLOK PRO ROZDĚLENÍ FÁZÍ UVB 100 PE, 1PÓL., 101A, 1000V, ZELENÝ, NA DIN 1003166</t>
  </si>
  <si>
    <t>741270</t>
  </si>
  <si>
    <t>ELEM SVORKA ROZBOČ. ŠEDÁ UVB 100A L 2X25MM2/6X10MM2 3164</t>
  </si>
  <si>
    <t>741271</t>
  </si>
  <si>
    <t>ELEM BLOK PRO ROZDĚLENÍ FÁZÍ UVB 100 N, 1PÓL., 101A, 1000V, MODRÝ, NA DIN 1003165</t>
  </si>
  <si>
    <t>741272</t>
  </si>
  <si>
    <t>ELEM SVORKA HLAK 25-1/2 M2 Z G AL/CU 6511</t>
  </si>
  <si>
    <t>741273</t>
  </si>
  <si>
    <t>WAGO 2002-1201 ŘADOVÁ SVORKA 2,5(4) ŠEDÁ</t>
  </si>
  <si>
    <t>741274</t>
  </si>
  <si>
    <t>WEIDMULLER SVORKA A2C 2.5 PUSH IN, 2,5MM2 800V, 24A, TMAVĚ BÉŽOVÁ 1521850000</t>
  </si>
  <si>
    <t>741275</t>
  </si>
  <si>
    <t>WEIDMULLER KONCOVÝ DÍL ZEW 35, 9540000000</t>
  </si>
  <si>
    <t>741276</t>
  </si>
  <si>
    <t>WEIDMULLER BOČNICE AEP 2C 2.5 1514400000</t>
  </si>
  <si>
    <t>741277</t>
  </si>
  <si>
    <t>WEIDMULLER SVORKA 2,5MM2, 800V, 24A, MODRÁ 1521880000</t>
  </si>
  <si>
    <t>741278</t>
  </si>
  <si>
    <t>WEIDMULLER PROPOJKA ZQV 2.5/2 ŽLUTÁ, 1608860000</t>
  </si>
  <si>
    <t>741279</t>
  </si>
  <si>
    <t>WEIDMULLER DIN LIŠTA TS 35 X 7.5 PERFOROVANÁ, 2M, 0514500000</t>
  </si>
  <si>
    <t>741280</t>
  </si>
  <si>
    <t>ELEM LIŠTA NUL. NSCH 8 X 8 014</t>
  </si>
  <si>
    <t>741281</t>
  </si>
  <si>
    <t>VODIČE PRO VYZBROJENÍ ROZVADĚČE</t>
  </si>
  <si>
    <t>741282</t>
  </si>
  <si>
    <t>DOPLŇKOVÝ MATERIÁL PRO VYZBROJENÍ ROZVADĚČŮ</t>
  </si>
  <si>
    <t>soub</t>
  </si>
  <si>
    <t>741283</t>
  </si>
  <si>
    <t>ROZV. SKŘÍŇ EATON BP-O-800/15-C</t>
  </si>
  <si>
    <t>741284</t>
  </si>
  <si>
    <t>ROZVODNICE EATON IKA-3/54-ST-UV IP65</t>
  </si>
  <si>
    <t>741285</t>
  </si>
  <si>
    <t>SCAME VYVODKA 805.5420 M20X1,5 +MATICE</t>
  </si>
  <si>
    <t>741286</t>
  </si>
  <si>
    <t>SCAME VYVODKA 805.5416 M16X1,5 +MATICE</t>
  </si>
  <si>
    <t>741287</t>
  </si>
  <si>
    <t>SCAME VYVODKA 805.5425 M25X1,5 + MATICE</t>
  </si>
  <si>
    <t>M21</t>
  </si>
  <si>
    <t>Elektromontáže</t>
  </si>
  <si>
    <t>M21 Elektromontáže</t>
  </si>
  <si>
    <t>210010003VK</t>
  </si>
  <si>
    <t xml:space="preserve">Trubka ohebná pod omítku, typ 23.. 23 mm </t>
  </si>
  <si>
    <t>210010105R00</t>
  </si>
  <si>
    <t xml:space="preserve">Lišta elektroinstalační PVC š.do 40 mm,šroubováním </t>
  </si>
  <si>
    <t>210010124R00</t>
  </si>
  <si>
    <t>Trubka ochranná z PE, uložená volně, DN do 80 mm KOPOFLEX</t>
  </si>
  <si>
    <t>210010311R00</t>
  </si>
  <si>
    <t xml:space="preserve">Krabice univerzální KU 68, bez zapojení-kruhová </t>
  </si>
  <si>
    <t>210010313R00</t>
  </si>
  <si>
    <t xml:space="preserve">Krabice odbočná KO 125, bez zapojení-čtvercová </t>
  </si>
  <si>
    <t>210010321R00</t>
  </si>
  <si>
    <t xml:space="preserve">Krabice univerzální KU 68, se zapojením-kruhová </t>
  </si>
  <si>
    <t>210010331R00</t>
  </si>
  <si>
    <t xml:space="preserve">Krabice pro lištový rozvod bez zapojení </t>
  </si>
  <si>
    <t>210020952RT1</t>
  </si>
  <si>
    <t>Tabulka výstražná z polystyrénu formát A2 - A5 včetně dodávky štítku - na rozváděče a kotelnu</t>
  </si>
  <si>
    <t>210062095RV1</t>
  </si>
  <si>
    <t>Montáž tabulek Nouzový východ včetně materiálu</t>
  </si>
  <si>
    <t>210100001R00</t>
  </si>
  <si>
    <t xml:space="preserve">Ukončení vodičů v rozvaděči + zapojení do 2,5 mm2 </t>
  </si>
  <si>
    <t>210100002R00</t>
  </si>
  <si>
    <t xml:space="preserve">Ukončení vodičů v rozvaděči + zapojení do 6 mm2 </t>
  </si>
  <si>
    <t>210100004R00</t>
  </si>
  <si>
    <t xml:space="preserve">Ukončení vodičů v rozvaděči + zapojení do 25 mm2 </t>
  </si>
  <si>
    <t>210100005R00</t>
  </si>
  <si>
    <t xml:space="preserve">Ukončení vodičů v rozvaděči + zapojení do 35 mm2 </t>
  </si>
  <si>
    <t>210100096UV1</t>
  </si>
  <si>
    <t>Ukončení - ozačení jednotlivých vodičů u každého místa připojení - sytém znač. předat inv</t>
  </si>
  <si>
    <t>210100251R00</t>
  </si>
  <si>
    <t xml:space="preserve">Ukončení celoplast. kabelů do 4x10 mm2 </t>
  </si>
  <si>
    <t>210100252R00</t>
  </si>
  <si>
    <t xml:space="preserve">Ukončení celoplast. kabelů do 4x25 mm2 </t>
  </si>
  <si>
    <t>210100253R00</t>
  </si>
  <si>
    <t xml:space="preserve">Ukončení celoplast. kabelů do 4x50 mm2 </t>
  </si>
  <si>
    <t>210100287U00</t>
  </si>
  <si>
    <t xml:space="preserve">Ukončení vodičů kabel okem -35mm2 </t>
  </si>
  <si>
    <t>210110001R00</t>
  </si>
  <si>
    <t xml:space="preserve">Spínač nástěnný jednopól.- řaz. 1, obyč.prostředí </t>
  </si>
  <si>
    <t>210110003R00</t>
  </si>
  <si>
    <t xml:space="preserve">Spínač nástěnný seriový - řaz. 5, obyč.prostředí </t>
  </si>
  <si>
    <t>210110041R00</t>
  </si>
  <si>
    <t xml:space="preserve">Spínač zapuštěný jednopólový, řazení 1 </t>
  </si>
  <si>
    <t>210110043R00</t>
  </si>
  <si>
    <t xml:space="preserve">Spínač zapuštěný seriový, řazení 5 </t>
  </si>
  <si>
    <t>210110045R00</t>
  </si>
  <si>
    <t xml:space="preserve">Spínač zapuštěný střídavý, řazení 6 </t>
  </si>
  <si>
    <t>210110049RK1</t>
  </si>
  <si>
    <t>Nouzové tlačítko - nástěnné TOTAL a CENTRAL STOP</t>
  </si>
  <si>
    <t>210110051R00</t>
  </si>
  <si>
    <t xml:space="preserve">Ovladač zapuštěný 1/0 </t>
  </si>
  <si>
    <t>210110054R00</t>
  </si>
  <si>
    <t xml:space="preserve">Spínač zapuštěný střídavý dvojitý,  řazení 6+6 </t>
  </si>
  <si>
    <t>210110062R00</t>
  </si>
  <si>
    <t xml:space="preserve">Infrapasivní spínač osvětlení s detektorem přítom. </t>
  </si>
  <si>
    <t>210111011R00</t>
  </si>
  <si>
    <t>Zásuvka domovní zapuštěná - provedení 2P+PE koncová</t>
  </si>
  <si>
    <t>210111012R00</t>
  </si>
  <si>
    <t xml:space="preserve">Zásuvka domovní zapuštěná - 2P+PE, průběž.zapojení </t>
  </si>
  <si>
    <t>210111022RV1</t>
  </si>
  <si>
    <t>Zásuvka nástěnná IP44 - 2P+PE průběžné zapojení</t>
  </si>
  <si>
    <t>210111031RV1</t>
  </si>
  <si>
    <t xml:space="preserve">Zásuvka nástěnná IP44 - 2P+PE </t>
  </si>
  <si>
    <t>210111201RV1</t>
  </si>
  <si>
    <t xml:space="preserve">Zásuvka nástěnná, jištěná, ve skříni,  16 A, 380 V </t>
  </si>
  <si>
    <t>210111201RV2</t>
  </si>
  <si>
    <t xml:space="preserve">Zásuvka vestavná, jištěná, ve skříni,  16 A, 380 V </t>
  </si>
  <si>
    <t>210111201RV3</t>
  </si>
  <si>
    <t xml:space="preserve">Zásuvková rozvodnice uložená ve zvláštním boxu </t>
  </si>
  <si>
    <t>210120311RV1</t>
  </si>
  <si>
    <t xml:space="preserve">Svodič přepětí 4+1 pólový </t>
  </si>
  <si>
    <t>210120425U0V</t>
  </si>
  <si>
    <t>Montáž jističe jednopólového do 63A ve skříni a jednomodulových přístrojů</t>
  </si>
  <si>
    <t>210120469UV1</t>
  </si>
  <si>
    <t>Montáž jističe trojpólového do 80A ve skříni a trojmodulových přístrojů</t>
  </si>
  <si>
    <t>210120803R00</t>
  </si>
  <si>
    <t xml:space="preserve">Chránič proudový dvoupólový do 40 A </t>
  </si>
  <si>
    <t>210120823RV2</t>
  </si>
  <si>
    <t xml:space="preserve">Chránič proudový čtyřpólový do 100 A </t>
  </si>
  <si>
    <t>210130013RV1</t>
  </si>
  <si>
    <t xml:space="preserve">Stykač vzduchový vestavný 3+1 póly </t>
  </si>
  <si>
    <t>210150052RV1</t>
  </si>
  <si>
    <t xml:space="preserve">Relé pomocné a paměťové </t>
  </si>
  <si>
    <t>210150171UV1</t>
  </si>
  <si>
    <t xml:space="preserve">Mtž relé pomocné ventilátorové </t>
  </si>
  <si>
    <t>210150171UV2</t>
  </si>
  <si>
    <t xml:space="preserve">Montáž nouzového modulu </t>
  </si>
  <si>
    <t>210150171UV3</t>
  </si>
  <si>
    <t xml:space="preserve">Montáž triakového stmívače dimLED 069 007 </t>
  </si>
  <si>
    <t>210190001RV1</t>
  </si>
  <si>
    <t xml:space="preserve">Montáž plastové rozvodnice RTM </t>
  </si>
  <si>
    <t>210190002RV1</t>
  </si>
  <si>
    <t xml:space="preserve">Osazení hlavního oceloplechového rozvaděče RH </t>
  </si>
  <si>
    <t>210191543R00</t>
  </si>
  <si>
    <t xml:space="preserve">Montáž elektroměrového pilíře s pojistkovou skříní </t>
  </si>
  <si>
    <t>21019210KT00</t>
  </si>
  <si>
    <t xml:space="preserve">Montáž vysoušeče rukou </t>
  </si>
  <si>
    <t>210192562RV1</t>
  </si>
  <si>
    <t xml:space="preserve">Svorkovnice ochranná se zapojením </t>
  </si>
  <si>
    <t>210192571R00</t>
  </si>
  <si>
    <t xml:space="preserve">Svorkovnice řadová pro vodič do 2,5 mm2 </t>
  </si>
  <si>
    <t>210192572R00</t>
  </si>
  <si>
    <t xml:space="preserve">Svorkovnice řadová pro vodič do 6 mm2 </t>
  </si>
  <si>
    <t>210192575R00</t>
  </si>
  <si>
    <t xml:space="preserve">Svorkovnice řadová pro vodič do 25 mm2 </t>
  </si>
  <si>
    <t>210192576R00</t>
  </si>
  <si>
    <t xml:space="preserve">Svorkovnice řadová pro vodič do 35 mm2 </t>
  </si>
  <si>
    <t>210200111RV1</t>
  </si>
  <si>
    <t xml:space="preserve">Svítidlo LED vestavné schodišťové </t>
  </si>
  <si>
    <t>210200111RV2</t>
  </si>
  <si>
    <t>Led pásek venkovní provedení montáž včetně zdrojů</t>
  </si>
  <si>
    <t>210201037RV1</t>
  </si>
  <si>
    <t xml:space="preserve">Svítidlo LED panelové vestavné 600x600 </t>
  </si>
  <si>
    <t>210201054RV1</t>
  </si>
  <si>
    <t xml:space="preserve">Svítidlo LED přisazené do 400x400mm </t>
  </si>
  <si>
    <t>210201097RV1</t>
  </si>
  <si>
    <t>Svítidlo LED panelové přisazené 600x600 a 1200x300</t>
  </si>
  <si>
    <t>210220002R00</t>
  </si>
  <si>
    <t xml:space="preserve">Vedení uzemňovací na povrchu FeZn D 10 mm </t>
  </si>
  <si>
    <t>210220321R00</t>
  </si>
  <si>
    <t xml:space="preserve">Svorka na potrubí Bernard, včetně Cu pásku </t>
  </si>
  <si>
    <t>210220321RV2</t>
  </si>
  <si>
    <t xml:space="preserve">Svorka na připojení baterií </t>
  </si>
  <si>
    <t>21027113KT00</t>
  </si>
  <si>
    <t xml:space="preserve">Montáž plastových kabelových průchodek do rozv. </t>
  </si>
  <si>
    <t>210290741RV1</t>
  </si>
  <si>
    <t xml:space="preserve">Montáž ventilátorů do potrubí a zapojení </t>
  </si>
  <si>
    <t>210410817RV1</t>
  </si>
  <si>
    <t>Zapojení a vybavení pojistkové skříně nožové pojistky Gg 100A</t>
  </si>
  <si>
    <t>210800015R00</t>
  </si>
  <si>
    <t xml:space="preserve">Vodič uložený v lištách CYY 10 mm2 </t>
  </si>
  <si>
    <t>210800507R00</t>
  </si>
  <si>
    <t xml:space="preserve">Vodič nn a vn CY 6 mm2 uložený v lištách </t>
  </si>
  <si>
    <t>210800525R00</t>
  </si>
  <si>
    <t xml:space="preserve">Vodič nn a vn CY 2,5 mm2 uložený volně </t>
  </si>
  <si>
    <t>210800528R00</t>
  </si>
  <si>
    <t xml:space="preserve">Vodič nn a vn CY 10 mm2 uložený volně </t>
  </si>
  <si>
    <t>210800548R00</t>
  </si>
  <si>
    <t xml:space="preserve">Vodič nn a vn CY 10 mm2 uložený pevně </t>
  </si>
  <si>
    <t>210800564R00</t>
  </si>
  <si>
    <t xml:space="preserve">Vodič nn a vn CY 1,5 mm2 uložený v rozvaděčích </t>
  </si>
  <si>
    <t>210800565R00</t>
  </si>
  <si>
    <t xml:space="preserve">Vodič nn a vn CY 2,5 mm2 uložený v rozvaděčích </t>
  </si>
  <si>
    <t>210800568R00</t>
  </si>
  <si>
    <t xml:space="preserve">Vodič nn a vn CY 10 mm2 uložený v rozvaděčích </t>
  </si>
  <si>
    <t>210800569R00</t>
  </si>
  <si>
    <t xml:space="preserve">Vodič nn a vn CY 16 mm2 uložený v rozvaděčích </t>
  </si>
  <si>
    <t>210800570R00</t>
  </si>
  <si>
    <t xml:space="preserve">Vodič nn a vn CY 25 mm2 uložený v rozvaděčích </t>
  </si>
  <si>
    <t>210802108RV1</t>
  </si>
  <si>
    <t xml:space="preserve">Kabely ovládání a regulace uloženy volně a v lišt. </t>
  </si>
  <si>
    <t>210810005R00</t>
  </si>
  <si>
    <t xml:space="preserve">Kabel CYKY-m 750 V 3 x 1,5 mm2 volně uložený </t>
  </si>
  <si>
    <t>210810006R00</t>
  </si>
  <si>
    <t xml:space="preserve">Kabel CYKY-m 750 V 3 x 2,5 mm2 volně uložený </t>
  </si>
  <si>
    <t>210810015R00</t>
  </si>
  <si>
    <t xml:space="preserve">Kabel CYKY-m 750 V 5 x 1,5 mm2 volně uložený </t>
  </si>
  <si>
    <t>210810016R00</t>
  </si>
  <si>
    <t xml:space="preserve">Kabel CYKY-m 750 V 5 x 2,5 mm2 volně uložený </t>
  </si>
  <si>
    <t>210810017R00</t>
  </si>
  <si>
    <t xml:space="preserve">Kabel CYKY-m 750 V 5 žil 4 až 16 mm, volně uložený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</si>
  <si>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</si>
  <si>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</si>
  <si>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</si>
  <si>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</si>
  <si>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</si>
  <si>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</si>
  <si>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</si>
  <si>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</si>
  <si>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210810057R00</t>
  </si>
  <si>
    <t xml:space="preserve">Kabel CYKY-m 750 V 5 žil 4 až 16 mm pevně uložený </t>
  </si>
  <si>
    <t>210810109R00</t>
  </si>
  <si>
    <t xml:space="preserve">Kabel CYKY-m 1 kV 4 x 25 mm2 uložený v trubkách </t>
  </si>
  <si>
    <t>210810110RV1</t>
  </si>
  <si>
    <t>Kabel CYKY-m 1 kV 3x35+25 uložený v trubkách hlavní přívod do RE - bude se dělat?  (56m)</t>
  </si>
  <si>
    <t>210860201R00</t>
  </si>
  <si>
    <t xml:space="preserve">Kabel speciální JYTY s Al 2 x 1 mm volně uložený </t>
  </si>
  <si>
    <t>210998V1</t>
  </si>
  <si>
    <t>Zapojení měření a regulace technické místnosti odhad</t>
  </si>
  <si>
    <t>210999V1</t>
  </si>
  <si>
    <t>Výkresová dokumentace skutečného stavu s uživatelským manuálem</t>
  </si>
  <si>
    <t>21099V2</t>
  </si>
  <si>
    <t xml:space="preserve">Výchozí revize elektro </t>
  </si>
  <si>
    <t>460680022RTV</t>
  </si>
  <si>
    <t>Průraz zdivem ve zdi tloušťky do 30 cm do průměru 6 cm</t>
  </si>
  <si>
    <t>460680451U00</t>
  </si>
  <si>
    <t xml:space="preserve">Kapsa zeď cihla krabice 7x7x5cm </t>
  </si>
  <si>
    <t>460680453U00</t>
  </si>
  <si>
    <t xml:space="preserve">Kapsa zeď cihla krabice 15x15x10cm </t>
  </si>
  <si>
    <t>713541201R00</t>
  </si>
  <si>
    <t xml:space="preserve">Utěsnění prostupů kabelů protipožární pěnou </t>
  </si>
  <si>
    <t>M46</t>
  </si>
  <si>
    <t>Zemní práce při montážích</t>
  </si>
  <si>
    <t>M46 Zemní práce při montážích</t>
  </si>
  <si>
    <t>460010023RV1</t>
  </si>
  <si>
    <t xml:space="preserve">Vytýčení kabelové trasy ve volném terénu </t>
  </si>
  <si>
    <t>460070133R00</t>
  </si>
  <si>
    <t xml:space="preserve">Jáma pro montáž skříně elektrom. pilíře, hor.3 </t>
  </si>
  <si>
    <t>460200274R00</t>
  </si>
  <si>
    <t>Výkop kabelové rýhy 50/90 cm  hor.4 a jestli se bude dělat přívod do RE dalších 50m</t>
  </si>
  <si>
    <t>460490012R00</t>
  </si>
  <si>
    <t xml:space="preserve">Fólie výstražná z PVC, šířka 33 cm </t>
  </si>
  <si>
    <t>460510033RT1</t>
  </si>
  <si>
    <t>Kabelový prostup základem z plastových trub, D 200 včetně dodávky trub</t>
  </si>
  <si>
    <t>460570274R00</t>
  </si>
  <si>
    <t>Zához rýhy 50/90 cm, hornina třídy 4, se zhutněním a jestli bude nový přívod do RE tak dalších 50m</t>
  </si>
  <si>
    <t>460710032U00</t>
  </si>
  <si>
    <t xml:space="preserve">Vyplň rýha stěn hl -3cm š -5cm </t>
  </si>
  <si>
    <t>Kompletační činnost (IČD)</t>
  </si>
  <si>
    <t>HD1205ESI1 Šatna Popůvky - Elektroinstalace - silnoproud</t>
  </si>
  <si>
    <t>HD1205EZS1</t>
  </si>
  <si>
    <t>Popůvky šatny PZTS + SKV</t>
  </si>
  <si>
    <t>742</t>
  </si>
  <si>
    <t>Sdělovací a zabezpečovací technika</t>
  </si>
  <si>
    <t>742 Sdělovací a zabezpečovací technika</t>
  </si>
  <si>
    <t>7421111SKV01</t>
  </si>
  <si>
    <t>Sběrnicová pinová čtečka</t>
  </si>
  <si>
    <t>7421111SKV02</t>
  </si>
  <si>
    <t>Elektronický zámek BeFo inverzní</t>
  </si>
  <si>
    <t>7421111SKV03</t>
  </si>
  <si>
    <t>Elektronický zámek Assa Abloy inverzní</t>
  </si>
  <si>
    <t>7421111SKV04</t>
  </si>
  <si>
    <t>Přídržný magnet 85kg</t>
  </si>
  <si>
    <t>7421111SKV05</t>
  </si>
  <si>
    <t>Sběrnicové relé</t>
  </si>
  <si>
    <t>7421111SKV07</t>
  </si>
  <si>
    <t>Kabel Utp cat 5e</t>
  </si>
  <si>
    <t>7421111SKV08</t>
  </si>
  <si>
    <t>Kabel Cysy 2x0,75mm2</t>
  </si>
  <si>
    <t>7421111SKV09</t>
  </si>
  <si>
    <t>PVC trubka 32mm</t>
  </si>
  <si>
    <t>7421111SKV10</t>
  </si>
  <si>
    <t>PVC trubka 25mm</t>
  </si>
  <si>
    <t>7421111SKV11</t>
  </si>
  <si>
    <t>Kopoflex 50</t>
  </si>
  <si>
    <t>7421111SKV12</t>
  </si>
  <si>
    <t>Spojovací materiál</t>
  </si>
  <si>
    <t>7421111SKV20</t>
  </si>
  <si>
    <t>Rozvodná skříň 1.056 m, 852 mm, 350 mm</t>
  </si>
  <si>
    <t>7421111SKV21</t>
  </si>
  <si>
    <t>Příslušenstí pro skříň vč. vybavení</t>
  </si>
  <si>
    <t>742111PZTS05</t>
  </si>
  <si>
    <t>742111PZTS06</t>
  </si>
  <si>
    <t>742111PZTS07</t>
  </si>
  <si>
    <t>Příslušenstí pro skříň vč vybavení</t>
  </si>
  <si>
    <t>742111PZTS13</t>
  </si>
  <si>
    <t>Ústředna PZTS</t>
  </si>
  <si>
    <t>742111PZTS14</t>
  </si>
  <si>
    <t>Sběrnicový pohybový detektor stropní</t>
  </si>
  <si>
    <t>742111PZTS15</t>
  </si>
  <si>
    <t>Sběrnicový magnetický detektor</t>
  </si>
  <si>
    <t>742111PZTS16</t>
  </si>
  <si>
    <t>Sběrnicový detektor CO</t>
  </si>
  <si>
    <t>742111PZTS162</t>
  </si>
  <si>
    <t>Sběrnicový detektor kouře</t>
  </si>
  <si>
    <t>742111PZTS17</t>
  </si>
  <si>
    <t>Sběrnicový detektor úniku vody</t>
  </si>
  <si>
    <t>742111PZTS18</t>
  </si>
  <si>
    <t>Sběrnicový vstupně/výstupní modul 8IN/4OUT</t>
  </si>
  <si>
    <t>742111PZTS24</t>
  </si>
  <si>
    <t>Utp cat 5e</t>
  </si>
  <si>
    <t>742111PZTS25</t>
  </si>
  <si>
    <t>742111PZTS27</t>
  </si>
  <si>
    <t>742111PZTS28</t>
  </si>
  <si>
    <t>M22</t>
  </si>
  <si>
    <t>Montáž sdělovací a zabezp. techniky</t>
  </si>
  <si>
    <t>M22 Montáž sdělovací a zabezp. techniky</t>
  </si>
  <si>
    <t>7422PS28</t>
  </si>
  <si>
    <t xml:space="preserve">Dokumentace skutečného provedení </t>
  </si>
  <si>
    <t>7422PS29</t>
  </si>
  <si>
    <t xml:space="preserve">Výchozí revizní zpráva </t>
  </si>
  <si>
    <t>7422PZST15</t>
  </si>
  <si>
    <t xml:space="preserve">Sběrnicový magnetický detektor </t>
  </si>
  <si>
    <t>7422PZST16</t>
  </si>
  <si>
    <t xml:space="preserve">Sběrnicový detektor CO </t>
  </si>
  <si>
    <t>7422PZTS05</t>
  </si>
  <si>
    <t xml:space="preserve">Sběrnicové relé </t>
  </si>
  <si>
    <t>7422PZTS06</t>
  </si>
  <si>
    <t xml:space="preserve">Rozvodná skříň 1.056 m, 852 mm, 350 mm </t>
  </si>
  <si>
    <t>7422PZTS07</t>
  </si>
  <si>
    <t xml:space="preserve">Příslušenstí pro skříň vč vybavení </t>
  </si>
  <si>
    <t>7422PZTS13</t>
  </si>
  <si>
    <t xml:space="preserve">Ústředna PZTS </t>
  </si>
  <si>
    <t>7422PZTS14</t>
  </si>
  <si>
    <t xml:space="preserve">Sběrnicový pohybový detektor stropní </t>
  </si>
  <si>
    <t>7422PZTS162</t>
  </si>
  <si>
    <t xml:space="preserve">Sběrnicový detektor kouře </t>
  </si>
  <si>
    <t>7422PZTS17</t>
  </si>
  <si>
    <t xml:space="preserve">Sběrnicový detektor úniku vody </t>
  </si>
  <si>
    <t>7422PZTS18</t>
  </si>
  <si>
    <t xml:space="preserve">Sběrnicový vstupně/výstupní modul 8IN/4OUT </t>
  </si>
  <si>
    <t>7422PZTS24</t>
  </si>
  <si>
    <t xml:space="preserve">Utp cat 5e </t>
  </si>
  <si>
    <t>7422PZTS25</t>
  </si>
  <si>
    <t xml:space="preserve">Kopoflex 50 </t>
  </si>
  <si>
    <t>7422PZTS27</t>
  </si>
  <si>
    <t xml:space="preserve">PVC trubka 32mm </t>
  </si>
  <si>
    <t>7422PZTS28</t>
  </si>
  <si>
    <t xml:space="preserve">PVC trubka 25mm </t>
  </si>
  <si>
    <t>7422PZTS30</t>
  </si>
  <si>
    <t xml:space="preserve">Oživení systému PZTS </t>
  </si>
  <si>
    <t>7422SKV01</t>
  </si>
  <si>
    <t xml:space="preserve">Sběrnicová pinová čtečka </t>
  </si>
  <si>
    <t>7422SKV02</t>
  </si>
  <si>
    <t xml:space="preserve">Elektronický zámek BeFo inverzní </t>
  </si>
  <si>
    <t>7422SKV03</t>
  </si>
  <si>
    <t xml:space="preserve">Elektronický zámek Assa Abloy inverzní </t>
  </si>
  <si>
    <t>7422SKV04</t>
  </si>
  <si>
    <t xml:space="preserve">Přídržný magnet 85kg </t>
  </si>
  <si>
    <t>7422SKV05</t>
  </si>
  <si>
    <t>7422SKV07</t>
  </si>
  <si>
    <t>7422SKV08</t>
  </si>
  <si>
    <t xml:space="preserve">Cysy 2x0,75mm2 </t>
  </si>
  <si>
    <t>7422SKV09</t>
  </si>
  <si>
    <t>7422SKV10</t>
  </si>
  <si>
    <t>7422SKV11</t>
  </si>
  <si>
    <t>7422SKV20</t>
  </si>
  <si>
    <t>7422SKV21</t>
  </si>
  <si>
    <t>7422SKV24</t>
  </si>
  <si>
    <t xml:space="preserve">Oživení systému SKV </t>
  </si>
  <si>
    <t>Doprava dodávek</t>
  </si>
  <si>
    <t>HD1205EZS1 Popůvky šatny PZTS + SKV</t>
  </si>
  <si>
    <t>HD1205HR1</t>
  </si>
  <si>
    <t>Popůvky novostavba šaten - Hromosvod</t>
  </si>
  <si>
    <t>741 331</t>
  </si>
  <si>
    <t>POLOHOVACÍ ADAPTÉR PRO JÍMACÍ TYČE</t>
  </si>
  <si>
    <t>741 332</t>
  </si>
  <si>
    <t>CUI VODIČ 3,5m</t>
  </si>
  <si>
    <t>741 333</t>
  </si>
  <si>
    <t>ČÍSELNÝ ŠTÍTEK S VYRAŽENÝM ČÍSLEM 1</t>
  </si>
  <si>
    <t>741 334</t>
  </si>
  <si>
    <t>ČÍSELNÝ ŠTÍTEK S VYRAŽENÝM ČÍSLEM 2</t>
  </si>
  <si>
    <t>741 335</t>
  </si>
  <si>
    <t>ČÍSELNÝ ŠTÍTEK S VYRAŽENÝM ČÍSLEM 3</t>
  </si>
  <si>
    <t>741 336</t>
  </si>
  <si>
    <t>ČÍSELNÝ ŠTÍTEK S VYRAŽENÝM ČÍSLEM 4</t>
  </si>
  <si>
    <t>741 337</t>
  </si>
  <si>
    <t>DRŽÁK VEDENÍ NA OKAPOVÝ SVOD</t>
  </si>
  <si>
    <t>741 338</t>
  </si>
  <si>
    <t>DRŽÁK VEDENÍ</t>
  </si>
  <si>
    <t>741 339</t>
  </si>
  <si>
    <t>JÍMACÍ TYČ AlMgSi 16/10mm, 1,5m, TRUBKOVÁ</t>
  </si>
  <si>
    <t>741 340</t>
  </si>
  <si>
    <t>MANŽETA PROTI ZATÉKÁNÍ VODY</t>
  </si>
  <si>
    <t>741 341</t>
  </si>
  <si>
    <t>PROTIKOROZNÍ PÁSKA</t>
  </si>
  <si>
    <t>741 342</t>
  </si>
  <si>
    <t>BETONOVÝ PODSTAVEC PRO JÍMACÍ TYČ S KLÍNKEM A PODLOŽKOU</t>
  </si>
  <si>
    <t>741 343</t>
  </si>
  <si>
    <t>PODPĚRA ZEMNÍCÍHO PÁSKU</t>
  </si>
  <si>
    <t>741 344</t>
  </si>
  <si>
    <t>PODPĚRA VEDENÍ - DRŽÁK VEDENÍ NA PLOCHÉ STŘECHY FB2</t>
  </si>
  <si>
    <t>741 345</t>
  </si>
  <si>
    <t>PODPĚRA VEDENÍ - PRO CUI VODIČ</t>
  </si>
  <si>
    <t>741 346</t>
  </si>
  <si>
    <t>SVORKA NA FALC</t>
  </si>
  <si>
    <t>741 347</t>
  </si>
  <si>
    <t>SVORKA FS PRO JEDNO NEBO DVĚ VEDENÍ K JÍMACÍ TYČI</t>
  </si>
  <si>
    <t>741 348</t>
  </si>
  <si>
    <t>SVORKA MV PRO JÍMACÍ TYČ</t>
  </si>
  <si>
    <t>741 349</t>
  </si>
  <si>
    <t>SVORKA KŘÍŽOVÁ PRO KRUHOVÉ A PLOCHÉ VODIČE (DO ZÁKL. DESKY)</t>
  </si>
  <si>
    <t>741 350</t>
  </si>
  <si>
    <t>SVORKA UNIVERZÁLNÍ KŘÍŽOVÁ NEBO PARALELNÍ NA KRUH.  VODIČE 1 ŠR.</t>
  </si>
  <si>
    <t>741 351</t>
  </si>
  <si>
    <t>SVORKA OKAPOVÁ S PŘÍLOŽKOU NA DVA ŠROUBY, ŠÍŘKA 40mm</t>
  </si>
  <si>
    <t>741 352</t>
  </si>
  <si>
    <t>SVORKA NA FALC ZAHNUTÁ</t>
  </si>
  <si>
    <t>741 353</t>
  </si>
  <si>
    <t>SVORKA NÁSUVNÁ PRO PŘIPOJENÍ VEDENÍ NA KONSTRUKCI</t>
  </si>
  <si>
    <t>741 354</t>
  </si>
  <si>
    <t>SVORKA PARALELNÍ PRO DVA KRUHOVÉ VODIČ NEREZ</t>
  </si>
  <si>
    <t>741 355</t>
  </si>
  <si>
    <t>SVORKA PARALELNÍ PRO DVA KRUHOVÉ VODIČ FeZn</t>
  </si>
  <si>
    <t>741 356</t>
  </si>
  <si>
    <t>SVORKA SPOJOVACÍ BEZ MEZIDEST. PRO DVA KRUHOVÉ A PLOCHÉ VODIČE</t>
  </si>
  <si>
    <t>741 357</t>
  </si>
  <si>
    <t>SVORKA SPOJOVACÍ PRO ARMOVÁNÍ - SVORKA T, KŘÍŽOVÁ A PARALELNÍ</t>
  </si>
  <si>
    <t>741 358</t>
  </si>
  <si>
    <t>SVORKA ZKUŠEBNÍ UNI PRO DVA KRUHOVÉ VODIČE</t>
  </si>
  <si>
    <t>741 359</t>
  </si>
  <si>
    <t>DRÁT AlMgSi 8mm MĚKKÝ KE STÁČENÍ - 20kg</t>
  </si>
  <si>
    <t>741 360</t>
  </si>
  <si>
    <t>DRÁT FeZn 10mm (50um VRSTVA ZINKU) - 50kg</t>
  </si>
  <si>
    <t>741 361</t>
  </si>
  <si>
    <t>PÁSKOVÝ ZEMNIČ FeZn 30X4 - 25kg</t>
  </si>
  <si>
    <t>741 362</t>
  </si>
  <si>
    <t>ZÁVITOVÁ TYČ</t>
  </si>
  <si>
    <t>741 363</t>
  </si>
  <si>
    <t>CHEMICKÁ KOTVA FISCHER FIS VL 300T</t>
  </si>
  <si>
    <t>741 364</t>
  </si>
  <si>
    <t>A1010 ASFALTOVÝ LAK, IZOLAČNÍ NÁTĚR, BARVY LAKY HOSTIVAŘ</t>
  </si>
  <si>
    <t>998741101T00</t>
  </si>
  <si>
    <t xml:space="preserve">Přesun hmot pro elektroinstalace, výšky do 12 m </t>
  </si>
  <si>
    <t>210220005U00</t>
  </si>
  <si>
    <t>Montáž uzemňovací pásky FeZn -30x4 na distanční podpěry DEHN</t>
  </si>
  <si>
    <t>210220010R00</t>
  </si>
  <si>
    <t xml:space="preserve">Nátěr zemnícího pásku do 120 mm2 </t>
  </si>
  <si>
    <t>210220021RVZ</t>
  </si>
  <si>
    <t>Vedení uzemňovací v zemi FeZn pr. 10mm včetně přípravy vývodů zemniče a připojení RE</t>
  </si>
  <si>
    <t>210220101RTK</t>
  </si>
  <si>
    <t xml:space="preserve">Montáž a připojení CUI vodiče </t>
  </si>
  <si>
    <t>210220101RTV</t>
  </si>
  <si>
    <t xml:space="preserve">Vodiče svodové AlMgSi 8mm do stěny a na okap </t>
  </si>
  <si>
    <t>210220101RVK</t>
  </si>
  <si>
    <t xml:space="preserve">Vodiče vedení AlMgSi 8mm na střeše </t>
  </si>
  <si>
    <t>210220211R00</t>
  </si>
  <si>
    <t>Tyč jímací s upevněním délka 1,5 včetně vyrovnání svislosti</t>
  </si>
  <si>
    <t>210220301R00</t>
  </si>
  <si>
    <t>Svorka hromosvodová do 2 šroubů /SS, SZ, SO/ včetně propojů armování základové desky</t>
  </si>
  <si>
    <t>210220302R00</t>
  </si>
  <si>
    <t xml:space="preserve">Svorka hromosvodová nad 2 šrouby /ST, SJ, SR, atd/ </t>
  </si>
  <si>
    <t>210220303U00</t>
  </si>
  <si>
    <t xml:space="preserve">Mtž svorka hromosvod S0 okap žlaby a na oplechov. </t>
  </si>
  <si>
    <t>210220401R00</t>
  </si>
  <si>
    <t xml:space="preserve">Označení svodu štítky, smaltované, umělá hmota </t>
  </si>
  <si>
    <t>210220431RV1</t>
  </si>
  <si>
    <t xml:space="preserve">Tvarové úpravy vedení </t>
  </si>
  <si>
    <t>210220459R00</t>
  </si>
  <si>
    <t xml:space="preserve">Lešení visuté, lanová sedačka/Abeille/ </t>
  </si>
  <si>
    <t>Oborová přirážka</t>
  </si>
  <si>
    <t>HD1205HR1 Popůvky novostavba šaten - Hromosvod</t>
  </si>
  <si>
    <t>SO 09</t>
  </si>
  <si>
    <t>Nový domovní rozvod vzduchotechniky</t>
  </si>
  <si>
    <t>SO 09 Nový domovní rozvod vzduchotechniky</t>
  </si>
  <si>
    <t>HD1205N2B</t>
  </si>
  <si>
    <t>Novostavba šaten Popůvky - vzduchotechnika</t>
  </si>
  <si>
    <t>713392555UK1</t>
  </si>
  <si>
    <t xml:space="preserve">Izolace protipožární </t>
  </si>
  <si>
    <t>713421111RK1</t>
  </si>
  <si>
    <t xml:space="preserve">Izolace potrubí tepelná </t>
  </si>
  <si>
    <t>998713102R00</t>
  </si>
  <si>
    <t xml:space="preserve">Přesun hmot pro izolace tepelné, výšky do 12 m </t>
  </si>
  <si>
    <t>7201</t>
  </si>
  <si>
    <t>Vzduchotechnika</t>
  </si>
  <si>
    <t>7201 Vzduchotechnika</t>
  </si>
  <si>
    <t>728111115R00</t>
  </si>
  <si>
    <t xml:space="preserve">Montáž potrubí plechového čtyřhranného do 0,22 m2 </t>
  </si>
  <si>
    <t>728112112R00</t>
  </si>
  <si>
    <t>Montáž potrubí plech. kruhového d 100-160 včetně tvarovek a materiálu</t>
  </si>
  <si>
    <t>01A</t>
  </si>
  <si>
    <t xml:space="preserve">Tlumič hluku LDC 150-600 </t>
  </si>
  <si>
    <t>4291111K1</t>
  </si>
  <si>
    <t>Vyústka regulační do čtvercového potrubí 700x100</t>
  </si>
  <si>
    <t>4291111K2</t>
  </si>
  <si>
    <t>Vyústka regulační do čtvercového potrubí 400x200</t>
  </si>
  <si>
    <t>4291111K3</t>
  </si>
  <si>
    <t>Vyústka regulační do čvercového potrubí 300x100</t>
  </si>
  <si>
    <t>4291111K4</t>
  </si>
  <si>
    <t>Výustka regulační do kruhového potrubí 300x75</t>
  </si>
  <si>
    <t>4291111K5</t>
  </si>
  <si>
    <t>Výustka regulační do čtvercového potrubí 300x75</t>
  </si>
  <si>
    <t>4291111K6</t>
  </si>
  <si>
    <t>Vyústka regulační do kruhového potrubí 150x75</t>
  </si>
  <si>
    <t>42911570.K</t>
  </si>
  <si>
    <t>Ventilátor RVK 160E2 sileo</t>
  </si>
  <si>
    <t>42911570.K1</t>
  </si>
  <si>
    <t>Ventilátor RVK 150E2 sileo</t>
  </si>
  <si>
    <t>42911763K1</t>
  </si>
  <si>
    <t>Klapka přetlaková zpětná RSK 160</t>
  </si>
  <si>
    <t>42911763K2</t>
  </si>
  <si>
    <t>Klapka přetlaková zpětná RSK 150</t>
  </si>
  <si>
    <t>42953053K1</t>
  </si>
  <si>
    <t>Protidešťová žaluzie 500x200 atyp.</t>
  </si>
  <si>
    <t>429537V01</t>
  </si>
  <si>
    <t>VZT jednotka s rekuperací Systemair Topvex TR06 EL-L-CAV</t>
  </si>
  <si>
    <t>42972150K1</t>
  </si>
  <si>
    <t>Hlavice výfuková velikost 150</t>
  </si>
  <si>
    <t>42972151K1</t>
  </si>
  <si>
    <t>Hlavice výfuková velikost 160</t>
  </si>
  <si>
    <t>42976250K1</t>
  </si>
  <si>
    <t>Tlumič hluku LDC 160-600</t>
  </si>
  <si>
    <t>42976251K1</t>
  </si>
  <si>
    <t>Tlumič hluku LDR 50-25</t>
  </si>
  <si>
    <t>42980042V</t>
  </si>
  <si>
    <t>Trouba rovná čtyřhr. obv. 1,6m potrubí 1 Pz plech + 24% tvarovek</t>
  </si>
  <si>
    <t>5513803015K1</t>
  </si>
  <si>
    <t>Klapka uzavírací EFD/S 50-25</t>
  </si>
  <si>
    <t>59160851K1</t>
  </si>
  <si>
    <t>Hlavice výdechová 500x250 atyp.</t>
  </si>
  <si>
    <t>5921111K1</t>
  </si>
  <si>
    <t>Montážní a doplňkový materiál</t>
  </si>
  <si>
    <t>59660205</t>
  </si>
  <si>
    <t>Mřížka ochranná větrací 100 univerzální</t>
  </si>
  <si>
    <t>998728102R00</t>
  </si>
  <si>
    <t xml:space="preserve">Přesun hmot pro vzduchotechniku, výšky do 12 m </t>
  </si>
  <si>
    <t>904      R00</t>
  </si>
  <si>
    <t xml:space="preserve">Stavební úpravy včetně materiálu </t>
  </si>
  <si>
    <t>783</t>
  </si>
  <si>
    <t>Nátěry</t>
  </si>
  <si>
    <t>783 Nátěry</t>
  </si>
  <si>
    <t>783425350RK1</t>
  </si>
  <si>
    <t>Nátěr syntet. potrubí Z +2x +1x email dle dodavatele pro daný typ potrubí - odhad</t>
  </si>
  <si>
    <t>M24</t>
  </si>
  <si>
    <t>Montáže vzduchotechnických zařízení</t>
  </si>
  <si>
    <t>M24 Montáže vzduchotechnických zařízení</t>
  </si>
  <si>
    <t>240010058RV1</t>
  </si>
  <si>
    <t xml:space="preserve">Montáž ventiátoru RVK 160E2 sileo </t>
  </si>
  <si>
    <t>240010059R00</t>
  </si>
  <si>
    <t xml:space="preserve">Montáž ventilátoru RVK 150E2 sileo </t>
  </si>
  <si>
    <t>240060216RK2</t>
  </si>
  <si>
    <t xml:space="preserve">Montáž klapky RSK 150 </t>
  </si>
  <si>
    <t>240060217RK1</t>
  </si>
  <si>
    <t xml:space="preserve">Montáž klapky RSK 160 </t>
  </si>
  <si>
    <t>240070053RV1</t>
  </si>
  <si>
    <t xml:space="preserve">Montáž tlumiče hluku LDC 150-600 </t>
  </si>
  <si>
    <t>240070057RV1</t>
  </si>
  <si>
    <t xml:space="preserve">Montáž tlumiče hluku LDC 160-600 </t>
  </si>
  <si>
    <t>240070062RK1</t>
  </si>
  <si>
    <t xml:space="preserve">Montáž tlumiče hluku LDR 50-25 </t>
  </si>
  <si>
    <t>240070593R0K</t>
  </si>
  <si>
    <t xml:space="preserve">Montáž klapky EFD/S 50-25 </t>
  </si>
  <si>
    <t>429537V01B</t>
  </si>
  <si>
    <t>VZT jednotka s rekuperací Systemair Topvex TR06 EL-L-CAV - montáž</t>
  </si>
  <si>
    <t>728211715RV1</t>
  </si>
  <si>
    <t xml:space="preserve">Montáž stříšky nebo hlavice plech.4hran.do 0,22 m2 </t>
  </si>
  <si>
    <t>728212712RV1</t>
  </si>
  <si>
    <t xml:space="preserve">Montáž střišky nebo hlavice plech.kruh.do d 200 mm </t>
  </si>
  <si>
    <t>42952648V1</t>
  </si>
  <si>
    <t>Manžeta pružná DS 50-25</t>
  </si>
  <si>
    <t>904      R03</t>
  </si>
  <si>
    <t xml:space="preserve">Hzs-zkousky v ramci montaz.praci </t>
  </si>
  <si>
    <t>HD1205N2B Novostavba šaten Popůvky - vzduchotechnika</t>
  </si>
  <si>
    <t>SO04-06+10</t>
  </si>
  <si>
    <t>Plynov. přípojka/ Vodovod/ Kanalizace/ Topení+TÚV</t>
  </si>
  <si>
    <t>SO04-06+10 Plynov. přípojka/ Vodovod/ Kanalizace/ Topení+TÚV</t>
  </si>
  <si>
    <t>HD1205ZTI1</t>
  </si>
  <si>
    <t>Novostavba šaten Popůvky - ZTI</t>
  </si>
  <si>
    <t>893152111RV2</t>
  </si>
  <si>
    <t xml:space="preserve">Montáž šachty vodoměrné </t>
  </si>
  <si>
    <t>Vodovodní přípojka z trub polyetylénových D 40-63 hloubka 1,2 m (do technické místnosti)</t>
  </si>
  <si>
    <t>841230112RAB</t>
  </si>
  <si>
    <t>Plynovod z PE, D 40 mm, hl. 1,2 m vč. zem.prací s podsypem štěrkopískem, bede se dělat? (57m)</t>
  </si>
  <si>
    <t>894431311RBA</t>
  </si>
  <si>
    <t>Šachta, D 425 mm, dl.šach.roury 1,50 m, přímá dno KG D 160 mm, poklop litina 12,5 t</t>
  </si>
  <si>
    <t>28697274</t>
  </si>
  <si>
    <t>Šachta vodoměrná ENVI-PUR s komp. poklop. k obsyp.</t>
  </si>
  <si>
    <t>953761133R00</t>
  </si>
  <si>
    <t xml:space="preserve">Odvětrání troubami PVC kruhovými 160x3,2 mm </t>
  </si>
  <si>
    <t>721171239R00</t>
  </si>
  <si>
    <t xml:space="preserve">Tvarovka k připojení závěsného WC HL227, D 90/110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</si>
  <si>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</si>
  <si>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</si>
  <si>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</si>
  <si>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</si>
  <si>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</si>
  <si>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</si>
  <si>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721211506T00</t>
  </si>
  <si>
    <t>Vpusť Ravak 16 cm nerez lesk vlnky X01435</t>
  </si>
  <si>
    <t>721213316T00</t>
  </si>
  <si>
    <t>Sprchový žlab Tece Drainline 115 cm nerez lesk včetně roštu pro vložení dlažby a plastových noh</t>
  </si>
  <si>
    <t>72121331KT00</t>
  </si>
  <si>
    <t>Sprchový žlab Tece Linus 64 cm nerez lesk 15.101.070, vč. roštu pro vložení dlažby a noh</t>
  </si>
  <si>
    <t>721273150RT1</t>
  </si>
  <si>
    <t>Hlavice ventilační přivětrávací HL900 přivzdušňovací ventil HL900, D 50/75/110 mm</t>
  </si>
  <si>
    <t>721290112RV1</t>
  </si>
  <si>
    <t xml:space="preserve">Zkouška těsnosti kanalizace vodou do DN 200 </t>
  </si>
  <si>
    <t>721200001RA0</t>
  </si>
  <si>
    <t xml:space="preserve">Kanalizace vnitřní připojovací, PP, D 50x1,8 mm </t>
  </si>
  <si>
    <t>721200002RA0</t>
  </si>
  <si>
    <t xml:space="preserve">Kanalizace vnitřní odpadní PP, D 110 x 2,7 mm </t>
  </si>
  <si>
    <t>998721101R00</t>
  </si>
  <si>
    <t xml:space="preserve">Přesun hmot pro vnitřní kanalizaci, výšky do 6 m </t>
  </si>
  <si>
    <t>722161115T00</t>
  </si>
  <si>
    <t>Potrubí měď s tvarovkami Geberit Mapress D 28 x 1 vodovod</t>
  </si>
  <si>
    <t>722161117VK1</t>
  </si>
  <si>
    <t>Potrubí měď s tvarovkami Geberit Mapress D 42 x1,5 vodovod</t>
  </si>
  <si>
    <t>722181244VK1</t>
  </si>
  <si>
    <t>Izolace návleková MIRELON STABIL tl. stěny 20 mm vnitřní průměr 28 mm</t>
  </si>
  <si>
    <t>722181244VK2</t>
  </si>
  <si>
    <t>Izolace návleková MIRELON STABIL tl. stěny 20 mm vnitřní průměr 42 mm</t>
  </si>
  <si>
    <t>722220112R00</t>
  </si>
  <si>
    <t xml:space="preserve">Nástěnka K 247, pro výtokový ventil G 3/4 </t>
  </si>
  <si>
    <t>722231285R00</t>
  </si>
  <si>
    <t xml:space="preserve">Ventil redukční membránový PN1,6, G 6/4 (DN 40) </t>
  </si>
  <si>
    <t>722237665R00</t>
  </si>
  <si>
    <t xml:space="preserve">Klapka zpětná,2xvnitřní závit GIACOMINI N5 DN 40 </t>
  </si>
  <si>
    <t>722238115R00</t>
  </si>
  <si>
    <t xml:space="preserve">Kohout kulový,2xvnitřní závit DN 40 </t>
  </si>
  <si>
    <t>722238316R00</t>
  </si>
  <si>
    <t xml:space="preserve">Ventil uzav.přímý, 2xvnitř.  DN 40 </t>
  </si>
  <si>
    <t>722239103R00</t>
  </si>
  <si>
    <t>Montáž vodovodních armatur 2závity, G 1 mimo již uvedené - odhad</t>
  </si>
  <si>
    <t>722239105RV1</t>
  </si>
  <si>
    <t>Montáž vodovodních armatur 2závity, G 6/4 mimo uvedené ventily - odhad</t>
  </si>
  <si>
    <t>722280106R00</t>
  </si>
  <si>
    <t xml:space="preserve">Tlaková zkouška vodovodního potrubí </t>
  </si>
  <si>
    <t>722290234R00</t>
  </si>
  <si>
    <t xml:space="preserve">Proplach a dezinfekce vodovod.potrubí </t>
  </si>
  <si>
    <t>734163413T00</t>
  </si>
  <si>
    <t xml:space="preserve">Montáž filtru INFINITY BWT s připojov. modulem HWT </t>
  </si>
  <si>
    <t>soubor</t>
  </si>
  <si>
    <t>722200004RAB</t>
  </si>
  <si>
    <t>Vodovod, potrubí polyetylenové D 40x4,3mm, ochrana ochrana potrubí skruží Mirelon - v zemi</t>
  </si>
  <si>
    <t>7 311 111</t>
  </si>
  <si>
    <t>546308 SEPARÁTOR NEČISTOT CALEFFI S MAGNETEM 6/4' - HORIZONTÁLNÍ, KÓD 43698</t>
  </si>
  <si>
    <t>7 311 127</t>
  </si>
  <si>
    <t>FILTR NA VODU INFINITY - BWT PŘIPOJOVACÍ MODUL HWT  S REDUKČNÍM VENTILEM, KÓD 50961</t>
  </si>
  <si>
    <t>7 311 128</t>
  </si>
  <si>
    <t>FILTR NA VODU S AUTOMATICKÝM PROPLACHEM BWT filtr INFINITY automat 6/4' - 2' 10191</t>
  </si>
  <si>
    <t>7 311 131</t>
  </si>
  <si>
    <t>HAVARIJNÍ VENT. NA VODU 620B, DN40 + CGA, KLAPKA S ELEKTROPOH. A HAVAR. FUNKCÍ - 620B040C321</t>
  </si>
  <si>
    <t>7 311 150</t>
  </si>
  <si>
    <t>POJISTNÝ VENTIL 6 BAR, G 1/2' F/F KÓD 11903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</si>
  <si>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</si>
  <si>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</si>
  <si>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</si>
  <si>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</si>
  <si>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</si>
  <si>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723190253VK</t>
  </si>
  <si>
    <t xml:space="preserve">Vyvedení a upevnění plynovodních výpustek DN 25 </t>
  </si>
  <si>
    <t>723190907R00</t>
  </si>
  <si>
    <t xml:space="preserve">Odvzdušnění a napuštění plynového potrubí </t>
  </si>
  <si>
    <t>723235113R00</t>
  </si>
  <si>
    <t xml:space="preserve">Kohout kulový,vnitřní-vnitřní z. IVAR.KK G51 DN 25 </t>
  </si>
  <si>
    <t>723235513R00</t>
  </si>
  <si>
    <t xml:space="preserve">Kohout kul.protipož.přímý,FireBag,IVAR.G2T10 DN 25 </t>
  </si>
  <si>
    <t>723239103RV1</t>
  </si>
  <si>
    <t xml:space="preserve">Montáž havarijního plynového uzávěru </t>
  </si>
  <si>
    <t>723100002RA0</t>
  </si>
  <si>
    <t xml:space="preserve">Plynovod vnitřní, potrubí ocelové černé DN 25 </t>
  </si>
  <si>
    <t>7 311 130</t>
  </si>
  <si>
    <t>HAVARIJNÍ VENTIL NA PLYN  S RYCHLÝM OTEVÍRÁNÍM A ZAVÍRÁNÍM - VMR35-5Ex</t>
  </si>
  <si>
    <t>7 311 148</t>
  </si>
  <si>
    <t>PLYNOVÝ FILTR 1' FG3-6</t>
  </si>
  <si>
    <t>998723101R00</t>
  </si>
  <si>
    <t xml:space="preserve">Přesun hmot pro vnitřní plynovod, výšky do 6 m </t>
  </si>
  <si>
    <t>723190909R00</t>
  </si>
  <si>
    <t xml:space="preserve">Zkouška tlaková  plynového potrubí </t>
  </si>
  <si>
    <t>905      R01</t>
  </si>
  <si>
    <t>Hzs-revize provoz.souboru a st.obj. Revize</t>
  </si>
  <si>
    <t>725</t>
  </si>
  <si>
    <t>Zařizovací předměty</t>
  </si>
  <si>
    <t>725 Zařizovací předměty</t>
  </si>
  <si>
    <t>724399101R00</t>
  </si>
  <si>
    <t>Montáž domácí úpravny vody dle typu</t>
  </si>
  <si>
    <t>725014JD1T00</t>
  </si>
  <si>
    <t>Klozet závěsný  JIKA DEEP se zadním odpadem H8206420000001</t>
  </si>
  <si>
    <t>725014JP1T00</t>
  </si>
  <si>
    <t>Klozet závěsný  JIKA PURE se zadním odpadem H8204231000001</t>
  </si>
  <si>
    <t>725016105RV1</t>
  </si>
  <si>
    <t>Pisoár DOMINO ovládání automatické, bílý H8411010004871</t>
  </si>
  <si>
    <t>7250161K1T00</t>
  </si>
  <si>
    <t>Napájecí zdroj Jika Sanela pro 5 ventilů 5012</t>
  </si>
  <si>
    <t>7250171K1T00</t>
  </si>
  <si>
    <t xml:space="preserve">Umyvadlo KOLO TWINS 64x46cm </t>
  </si>
  <si>
    <t>7250171K2T00</t>
  </si>
  <si>
    <t>Umyvadlo IDEAL STANDARD Contour 21 60x55,5cm</t>
  </si>
  <si>
    <t>725017337T00</t>
  </si>
  <si>
    <t xml:space="preserve">Umývátko ROCA THE GAP 45X42cm </t>
  </si>
  <si>
    <t>725019101R00</t>
  </si>
  <si>
    <t xml:space="preserve">Výlevka stojící MIRA 5104.6 s plastovou mřížkou </t>
  </si>
  <si>
    <t>725119401R00</t>
  </si>
  <si>
    <t xml:space="preserve">Montáž předstěnových systémů pro zazdění </t>
  </si>
  <si>
    <t>72522910KT00</t>
  </si>
  <si>
    <t xml:space="preserve">Stěna pisoárová Jika Split H8476010000001 </t>
  </si>
  <si>
    <t>725239103R00</t>
  </si>
  <si>
    <t xml:space="preserve">Montáž bidetu závěsného </t>
  </si>
  <si>
    <t>725249101R00</t>
  </si>
  <si>
    <t xml:space="preserve">Montáž sprchových zástěn </t>
  </si>
  <si>
    <t>725249103T00</t>
  </si>
  <si>
    <t>Sprch.  zástěna Walk-in 77x200 cm Swiss Aqua Techn SIKOWI80</t>
  </si>
  <si>
    <t>72524910KT00</t>
  </si>
  <si>
    <t xml:space="preserve">Sprchové rameno Optima chrom OPH007 120cm </t>
  </si>
  <si>
    <t>72524910OT00</t>
  </si>
  <si>
    <t xml:space="preserve">Hlavová sprcha Optima chrom OPH008 </t>
  </si>
  <si>
    <t>725291146T00</t>
  </si>
  <si>
    <t xml:space="preserve">Madlo sklopné nerez Bemeta Help 82,9cm  301102281 </t>
  </si>
  <si>
    <t>72529114KT00</t>
  </si>
  <si>
    <t>Zrcadlo výklopné Bemeta Help 301401034 400x600</t>
  </si>
  <si>
    <t>725291171T00</t>
  </si>
  <si>
    <t>Sedátko Jika Pure H8936113000631 s měkkým zavíráním</t>
  </si>
  <si>
    <t>72529117KT00</t>
  </si>
  <si>
    <t xml:space="preserve">Prkénko Jika Deep H8932823000631 </t>
  </si>
  <si>
    <t>725515102RZ2</t>
  </si>
  <si>
    <t>Zařizovací předměty - montáž zednické výpomoci</t>
  </si>
  <si>
    <t>7258141K1T00</t>
  </si>
  <si>
    <t xml:space="preserve">Ventil rohový s filtrem SHELL Comfort </t>
  </si>
  <si>
    <t>7258231K1T00</t>
  </si>
  <si>
    <t>Baterie umyvadlová stoján. ruční OPTIMA CUBE WAY 13cm</t>
  </si>
  <si>
    <t>725823815RT1</t>
  </si>
  <si>
    <t>Baterie termostaticka dřezová stojánková standardní</t>
  </si>
  <si>
    <t>725823815T00</t>
  </si>
  <si>
    <t>Dřezová baterie Novaservis Metalia 55 55070.9</t>
  </si>
  <si>
    <t>725823816T00</t>
  </si>
  <si>
    <t>Baterie umyv. stojánková Hansgrohe FOCUS 14,9cm 31914000</t>
  </si>
  <si>
    <t>725835113R00</t>
  </si>
  <si>
    <t xml:space="preserve">Baterie vanová nástěnná ruční, vč. příslušenstvím </t>
  </si>
  <si>
    <t>725845111T00</t>
  </si>
  <si>
    <t>Sprchová baterie Optima Cube Way CU 215 včetně podomítkového tělesa</t>
  </si>
  <si>
    <t>725845112T00</t>
  </si>
  <si>
    <t>Sprchová baterie Optima Cube Way CU 210 včetně podomítkového tělesa - chrom</t>
  </si>
  <si>
    <t>725849302T00</t>
  </si>
  <si>
    <t xml:space="preserve">Držák sprchy Optima chrom OPH035 </t>
  </si>
  <si>
    <t>725851007R00</t>
  </si>
  <si>
    <t xml:space="preserve">Odtoková souprava pro dřezy PP HL22 D 40 mm </t>
  </si>
  <si>
    <t>725860107T00</t>
  </si>
  <si>
    <t xml:space="preserve">Sifon OPTIMA SIFMLUX </t>
  </si>
  <si>
    <t>725860214T00</t>
  </si>
  <si>
    <t>MULTI sifon umyvadlový vtok CR DN40 E957CR</t>
  </si>
  <si>
    <t>726211371T00</t>
  </si>
  <si>
    <t xml:space="preserve">Ruční sprcha Optima chrom OPH020 + hadice OP085 </t>
  </si>
  <si>
    <t>28696705K1</t>
  </si>
  <si>
    <t>WC tlačítko Geberit Sigma plast chrom mat 115.883.KN.1</t>
  </si>
  <si>
    <t>43632320</t>
  </si>
  <si>
    <t>Zařízení pro úpravu vody typ DLE VÝBĚRU</t>
  </si>
  <si>
    <t>55161635K1</t>
  </si>
  <si>
    <t>Manžeta-gum.redukce 32-50 (E472H) MANZ3250</t>
  </si>
  <si>
    <t>55484440.K2</t>
  </si>
  <si>
    <t>Set pro Walk-in Swiss Aqua Technologies Walk-in SIKOWIPROFIL</t>
  </si>
  <si>
    <t>55484440.K3</t>
  </si>
  <si>
    <t>Upev. ram. 120 cm Swiss Aqua Technologies Walk-in SIKOZAV1</t>
  </si>
  <si>
    <t>64286105V</t>
  </si>
  <si>
    <t>Sada instalační k umyvadlům</t>
  </si>
  <si>
    <t>998725101R00</t>
  </si>
  <si>
    <t xml:space="preserve">Přesun hmot pro zařizovací předměty, výšky do 6 m </t>
  </si>
  <si>
    <t>726</t>
  </si>
  <si>
    <t>Instalační prefabrikáty</t>
  </si>
  <si>
    <t>726 Instalační prefabrikáty</t>
  </si>
  <si>
    <t>726211124T00</t>
  </si>
  <si>
    <t xml:space="preserve">Modul-WC Geberit Kombifix 110.300.00.5 </t>
  </si>
  <si>
    <t>726212341T00</t>
  </si>
  <si>
    <t xml:space="preserve">Modul - Jika podomítkový pro urinál H893601 </t>
  </si>
  <si>
    <t>998726122R00</t>
  </si>
  <si>
    <t xml:space="preserve">Přesun hmot pro předstěnové systémy, výšky do 12 m </t>
  </si>
  <si>
    <t>731</t>
  </si>
  <si>
    <t>Kotelny</t>
  </si>
  <si>
    <t>731 Kotelny</t>
  </si>
  <si>
    <t>731249312T00</t>
  </si>
  <si>
    <t>Montáž kotle JUNKERS ZBR42-3A firmou JUNKERS</t>
  </si>
  <si>
    <t>732111135R00</t>
  </si>
  <si>
    <t>Montáž tělesa rozdělovače/sběrače  170kW HV80/125 - 3 Regulus (3 cestný)</t>
  </si>
  <si>
    <t>732219375RV1</t>
  </si>
  <si>
    <t xml:space="preserve">Montáž zásobníků stojat.PN 2,5/1,6, do 1000 l </t>
  </si>
  <si>
    <t>732229611T00</t>
  </si>
  <si>
    <t xml:space="preserve">Montáž protiproudého výměníku 170kW </t>
  </si>
  <si>
    <t>732291915R00</t>
  </si>
  <si>
    <t xml:space="preserve">Napuštění výměníků a ohříváků vodou do 1000 l </t>
  </si>
  <si>
    <t>732331518T00</t>
  </si>
  <si>
    <t>Nádoby expanzní tlakové AQUASYSTEM VAV 150 na pitnou vodu</t>
  </si>
  <si>
    <t>732331519T00</t>
  </si>
  <si>
    <t>Nádoby expanzní tlakové JUNKERS MAG 150 pro vytápění</t>
  </si>
  <si>
    <t>732421314T00</t>
  </si>
  <si>
    <t xml:space="preserve">Čerpadlo cirkulační Grundfos ALPHA 3 </t>
  </si>
  <si>
    <t>73242131KT00</t>
  </si>
  <si>
    <t xml:space="preserve">Čerpadlo oběhové Grundfos MAGNA 3 - 25/100 </t>
  </si>
  <si>
    <t>731 111250</t>
  </si>
  <si>
    <t>Montážní práce na zařízení a regualci kotelny mimo již uvedené - odhad</t>
  </si>
  <si>
    <t>hod</t>
  </si>
  <si>
    <t>484173125K1</t>
  </si>
  <si>
    <t>Kaskáda 2 kotlů  JUNKERS ZBR42-3A KÓD 7 738 502 539</t>
  </si>
  <si>
    <t>48481370.I</t>
  </si>
  <si>
    <t>Přísluš.-přip.konzola expanzních nádob</t>
  </si>
  <si>
    <t>7 311 112</t>
  </si>
  <si>
    <t>ANULOID PRO KOTLE DO 170kW HW 90</t>
  </si>
  <si>
    <t>7 311 113</t>
  </si>
  <si>
    <t>BEZPEČNOSTNÍ SKUPINA S IZOLACÍ PRO ZÁSOBNÍK KÓD 9797</t>
  </si>
  <si>
    <t>7 311 114</t>
  </si>
  <si>
    <t>ČERPADLOVÁ SKUPINA CS2 MIX ZV W 5/4F PRO PODLAHOVKY</t>
  </si>
  <si>
    <t>7 311 115</t>
  </si>
  <si>
    <t>ČIDLO TEPLOTY NTC PRO TV - SET JUNKERS SF4 KÓD 7735502289</t>
  </si>
  <si>
    <t>7 311 116</t>
  </si>
  <si>
    <t>ČIDLO VENKOVNÍ TEPLOTY AF čidlo 7716780263</t>
  </si>
  <si>
    <t>7 311 117</t>
  </si>
  <si>
    <t>DEMINERALIZAČNÍ PATRONA VES Mini plus, KÓD 7738320206</t>
  </si>
  <si>
    <t>7 311 118</t>
  </si>
  <si>
    <t>DESKOVÝ VÝMĚNÍK DO 200kW SWEP B16Hx60</t>
  </si>
  <si>
    <t>7 311 119</t>
  </si>
  <si>
    <t>DETEKTOR ÚNIKU HOŘLAVÝCH PLYNŮ (ZEMNÍ PLYN..) GS 133</t>
  </si>
  <si>
    <t>7 311 121</t>
  </si>
  <si>
    <t>DRŽÁK NA ZEĎ PRO 5/4' OT. OKRUHY KÓD 17599</t>
  </si>
  <si>
    <t>7 311 122</t>
  </si>
  <si>
    <t>DRŽÁK NA ZEĎ PRO ANULOID</t>
  </si>
  <si>
    <t>7 311 125</t>
  </si>
  <si>
    <t>EXTERNÍ SPÍNACÍ MODUL BOSCH MS 100</t>
  </si>
  <si>
    <t>7 311 126</t>
  </si>
  <si>
    <t>FILTR NA VODU ATLAS FILTRI SENIOR BIG 10' S ODKALENÍM PŘIPOJENÍ 1'  - před napouštění kotlů</t>
  </si>
  <si>
    <t>7 311 129</t>
  </si>
  <si>
    <t>FILTR S MAGNETEM - FLAMCOVENT CLEAN SMART ODLUČ. NEČISTOT I VZDUCHU 1 1' KÓD FL 30045</t>
  </si>
  <si>
    <t>7 311 132</t>
  </si>
  <si>
    <t>HLÍDAČ TEPLOTY JUNKERS TB1 KÓD 7719002255</t>
  </si>
  <si>
    <t>7 311 134</t>
  </si>
  <si>
    <t>IZOLACE NA AKUMULAČNÍ NÁDRŽ NEODUL LB PP 80 mm - NAD 1000 V3</t>
  </si>
  <si>
    <t>7 311 135</t>
  </si>
  <si>
    <t>JÍMAČ KONDENZÁTU JUNKERS Č. 885</t>
  </si>
  <si>
    <t>7 311 137</t>
  </si>
  <si>
    <t>KULOVÝ KOHOUT F/F 5/4', KÓD 11968</t>
  </si>
  <si>
    <t>7 311 138</t>
  </si>
  <si>
    <t>KULOVÝ KOHOUT K OBĚH. ČERPADLU 6/4' FuxCu20 KÓD 16448</t>
  </si>
  <si>
    <t>7 311 140</t>
  </si>
  <si>
    <t>KULOVÝ KOUHOUT 6/4' DN40 FF PN25 KÓD BV3203-64</t>
  </si>
  <si>
    <t>7 311 142</t>
  </si>
  <si>
    <t>MAGNETICKÝ ODLUČOVAČ NEČISTOT 3/4' IG S IZOLACÍ KÓD 7738330167</t>
  </si>
  <si>
    <t>7 311 143</t>
  </si>
  <si>
    <t>NEUTRALIZAČNÍ BOX JUNKERS NB 100 KÓD 7719001994</t>
  </si>
  <si>
    <t>7 311 147</t>
  </si>
  <si>
    <t>ODKOUŘENÍ</t>
  </si>
  <si>
    <t>7 311 149</t>
  </si>
  <si>
    <t>POJISTNÝ VENTIL 2,5 BAR, G 1/2' F/F KÓD 11897</t>
  </si>
  <si>
    <t>7 311 151</t>
  </si>
  <si>
    <t>POMOCNÝ MATERIÁL - KOTEL</t>
  </si>
  <si>
    <t>7 311 152</t>
  </si>
  <si>
    <t>PŘÍLOŽNÉ ČIDLO TEPLOTY 01HT-1C</t>
  </si>
  <si>
    <t>7 311 153</t>
  </si>
  <si>
    <t>REDUKČNÍ VENTIL NA VODU PN16 DN40 (6/4')/0,5-6BAR KÓD 142DN40</t>
  </si>
  <si>
    <t>7 311 154</t>
  </si>
  <si>
    <t>ROZDĚLOVAČ/SBĚRAČ 170kW - HV 80/125-3</t>
  </si>
  <si>
    <t>7 311 155</t>
  </si>
  <si>
    <t>ROZDVOJENÍ ODKAPU 1'S KLAPKAMI KÓD 265561</t>
  </si>
  <si>
    <t>7 311 156</t>
  </si>
  <si>
    <t>SMĚŠOVACÍ MODUL BOSCH MM 100</t>
  </si>
  <si>
    <t>7 311 157</t>
  </si>
  <si>
    <t>SOLÁRNÍ MODUL BOSCH CS 200</t>
  </si>
  <si>
    <t>7 311 158</t>
  </si>
  <si>
    <t>TEPLOMĚR 0-120°C PŘÍLOŽNÝ S PRUŽINKOU D63 KÓD 3042</t>
  </si>
  <si>
    <t>7 311 159</t>
  </si>
  <si>
    <t>TEPLOVODIVÁ PASTA SILIKONOVÁ EL25 TRANSPARENT 25ml  TUBA S APLIKÁTOREM</t>
  </si>
  <si>
    <t>7 311 160</t>
  </si>
  <si>
    <t>TERMOSTATICKÝ SMĚŠOVACÍ VENTIL BS-SL 09100</t>
  </si>
  <si>
    <t>7 311 163</t>
  </si>
  <si>
    <t>VENTIL PRO DOPOUŠTĚNÍ JUNKERS Č. 845</t>
  </si>
  <si>
    <t>7 311 164</t>
  </si>
  <si>
    <t>VENTIL VYPOUŠTĚCÍ G 3/4' M BEZ PÁČKY S VÍČKEM OZNAČENÍ 0062</t>
  </si>
  <si>
    <t>7 311 165</t>
  </si>
  <si>
    <t>ZÁCHYTNÝ SIFON ÚKAPŮ Č. 432 KÓD 7 719 000 763</t>
  </si>
  <si>
    <t>7 311 166</t>
  </si>
  <si>
    <t>ZÁSOBNÍK 1000L - AKUMULAČNÍ NÁDRŽ DRAŽICE - NAD 1000 V3</t>
  </si>
  <si>
    <t>7 311 167</t>
  </si>
  <si>
    <t>ZDROJ K DETEKTORU PLYNU GS 133 LT - 089.06</t>
  </si>
  <si>
    <t>7 311 168</t>
  </si>
  <si>
    <t>ZPĚTNÁ KLAPKA ART. 100E 1' - KÓD 60111</t>
  </si>
  <si>
    <t>7 311 169</t>
  </si>
  <si>
    <t>ZPĚTNÁ KLAPKA ART. 100E 5/4' - KÓD 60112</t>
  </si>
  <si>
    <t>7 311 170</t>
  </si>
  <si>
    <t>ZPĚTNÁ KLAPKA ART. 100E 6/4' - KÓD 60113</t>
  </si>
  <si>
    <t>7 311 174</t>
  </si>
  <si>
    <t>FITINKY PÁJECÍ Cu A MOSAZ</t>
  </si>
  <si>
    <t>7 311 175</t>
  </si>
  <si>
    <t>KASKÁDOVÝ MODUL PRO 4 KOTLE BOSCH MC400 KÓD 7738111002</t>
  </si>
  <si>
    <t>7 311 176</t>
  </si>
  <si>
    <t>EKVITERMNÍ REGULÁTOR BOSCH CW 400 KÓD 7738111083</t>
  </si>
  <si>
    <t>998731201R00</t>
  </si>
  <si>
    <t xml:space="preserve">Přesun hmot pro kotelny, výšky do 6 m </t>
  </si>
  <si>
    <t>733</t>
  </si>
  <si>
    <t>Rozvod potrubí</t>
  </si>
  <si>
    <t>733 Rozvod potrubí</t>
  </si>
  <si>
    <t>722181214RU3</t>
  </si>
  <si>
    <t>Izolace návleková MIRELON PRO tl. stěny 20 mm vnitřní průměr 38 mm</t>
  </si>
  <si>
    <t>733164105RT1</t>
  </si>
  <si>
    <t>Montáž potrubí z měděných trubek D 28 mm pájením na tvrdo - vytápění</t>
  </si>
  <si>
    <t>733164106RT1</t>
  </si>
  <si>
    <t>Montáž potrubí z měděných trubek D 35 mm pájením na tvrdo - vytápění</t>
  </si>
  <si>
    <t>733164107RT1</t>
  </si>
  <si>
    <t>Montáž potrubí z měděných trubek D 42 mm pájením na tvrdo - vytápění</t>
  </si>
  <si>
    <t>19631315K1</t>
  </si>
  <si>
    <t>Trubka měděná Hutmen 35 x 1,5 mm vytápění - kotelna</t>
  </si>
  <si>
    <t>19632695K1</t>
  </si>
  <si>
    <t>Trubka měděná  Cu 99 Hutmen tvrdá 28x1 mm vytápění</t>
  </si>
  <si>
    <t>19632736K1</t>
  </si>
  <si>
    <t>Trubka měděná  Cu 99 Hutmen tvrdá 42x1,5 mm vytápění - kotelna</t>
  </si>
  <si>
    <t>736</t>
  </si>
  <si>
    <t>Podlahové vytápění</t>
  </si>
  <si>
    <t>736 Podlahové vytápění</t>
  </si>
  <si>
    <t>736000040VK</t>
  </si>
  <si>
    <t>Podlahové vytápění Giacomini 1NP včetně reflexní fólie UPONOR</t>
  </si>
  <si>
    <t>736000040VK2</t>
  </si>
  <si>
    <t>Podlahové vytápění Giacomini 2NP včetně reflexní fólie UPNOR</t>
  </si>
  <si>
    <t>799</t>
  </si>
  <si>
    <t>Ostatní</t>
  </si>
  <si>
    <t>799 Ostatní</t>
  </si>
  <si>
    <t>904      11K</t>
  </si>
  <si>
    <t>Topná zkouška Topná zkouška</t>
  </si>
  <si>
    <t>KMPL</t>
  </si>
  <si>
    <t xml:space="preserve">Dílčí zkoušky </t>
  </si>
  <si>
    <t>HD1205ZTI1 Novostavba šaten Popůvky - ZTI</t>
  </si>
  <si>
    <t>Slepý rozpočet stavby</t>
  </si>
  <si>
    <t>Náves 32/25</t>
  </si>
  <si>
    <t>Popůvky</t>
  </si>
  <si>
    <t>66441</t>
  </si>
  <si>
    <t>00488275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</si>
</sst>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7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18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2157</v>
      </c>
      <c r="E2" s="5"/>
      <c r="F2" s="4"/>
      <c r="G2" s="6"/>
      <c r="H2" s="7" t="s">
        <v>0</v>
      </c>
      <c r="I2" s="8">
        <f ca="1">TODAY()</f>
        <v>44137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>
      <c r="C7" s="16" t="s">
        <v>3</v>
      </c>
      <c r="D7" s="17" t="s">
        <v>913</v>
      </c>
      <c r="H7" s="18" t="s">
        <v>4</v>
      </c>
      <c r="I7" s="2" t="s">
        <v>2161</v>
      </c>
      <c r="J7" s="17"/>
      <c r="K7" s="17"/>
    </row>
    <row r="8" spans="2:15">
      <c r="D8" s="17" t="s">
        <v>2158</v>
      </c>
      <c r="H8" s="18" t="s">
        <v>5</v>
      </c>
      <c r="J8" s="17"/>
      <c r="K8" s="17"/>
    </row>
    <row r="9" spans="2:15">
      <c r="C9" s="18" t="s">
        <v>2160</v>
      </c>
      <c r="D9" s="17" t="s">
        <v>2159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ROUND(G34,0)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ROUND(H34,0)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107</v>
      </c>
      <c r="C30" s="61" t="s">
        <v>108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3" si="0">(G30*SazbaDPH1)/100+(H30*SazbaDPH2)/100</f>
        <v>0</v>
      </c>
      <c r="J30" s="67" t="str">
        <f t="shared" ref="J30:J33" si="1">IF(CelkemObjekty=0,"",F30/CelkemObjekty*100)</f>
        <v/>
      </c>
    </row>
    <row r="31" spans="2:12">
      <c r="B31" s="68" t="s">
        <v>916</v>
      </c>
      <c r="C31" s="69" t="s">
        <v>917</v>
      </c>
      <c r="D31" s="70"/>
      <c r="E31" s="71"/>
      <c r="F31" s="72">
        <f t="shared" ref="F31:F33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1704</v>
      </c>
      <c r="C32" s="69" t="s">
        <v>1705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1805</v>
      </c>
      <c r="C33" s="69" t="s">
        <v>1806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ht="17.25" customHeight="1">
      <c r="B34" s="76" t="s">
        <v>19</v>
      </c>
      <c r="C34" s="77"/>
      <c r="D34" s="78"/>
      <c r="E34" s="79"/>
      <c r="F34" s="80">
        <f>SUM(F30:F33)</f>
        <v>0</v>
      </c>
      <c r="G34" s="80">
        <f>SUM(G30:G33)</f>
        <v>0</v>
      </c>
      <c r="H34" s="80">
        <f>SUM(H30:H33)</f>
        <v>0</v>
      </c>
      <c r="I34" s="80">
        <f>SUM(I30:I33)</f>
        <v>0</v>
      </c>
      <c r="J34" s="81" t="str">
        <f t="shared" ref="J34" si="3">IF(CelkemObjekty=0,"",F34/CelkemObjekty*100)</f>
        <v/>
      </c>
    </row>
    <row r="35" spans="2:11"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2:11" ht="9.75" customHeight="1"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2:11" ht="7.5" customHeight="1"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2:11" ht="18">
      <c r="B38" s="13" t="s">
        <v>20</v>
      </c>
      <c r="C38" s="53"/>
      <c r="D38" s="53"/>
      <c r="E38" s="53"/>
      <c r="F38" s="53"/>
      <c r="G38" s="53"/>
      <c r="H38" s="53"/>
      <c r="I38" s="53"/>
      <c r="J38" s="53"/>
      <c r="K38" s="82"/>
    </row>
    <row r="39" spans="2:11">
      <c r="K39" s="82"/>
    </row>
    <row r="40" spans="2:11" ht="25.5">
      <c r="B40" s="83" t="s">
        <v>21</v>
      </c>
      <c r="C40" s="84" t="s">
        <v>22</v>
      </c>
      <c r="D40" s="56"/>
      <c r="E40" s="57"/>
      <c r="F40" s="58" t="s">
        <v>17</v>
      </c>
      <c r="G40" s="59" t="str">
        <f>CONCATENATE("Základ DPH ",SazbaDPH1," %")</f>
        <v>Základ DPH 15 %</v>
      </c>
      <c r="H40" s="58" t="str">
        <f>CONCATENATE("Základ DPH ",SazbaDPH2," %")</f>
        <v>Základ DPH 21 %</v>
      </c>
      <c r="I40" s="59" t="s">
        <v>18</v>
      </c>
      <c r="J40" s="58" t="s">
        <v>12</v>
      </c>
    </row>
    <row r="41" spans="2:11">
      <c r="B41" s="85" t="s">
        <v>107</v>
      </c>
      <c r="C41" s="86" t="s">
        <v>915</v>
      </c>
      <c r="D41" s="62"/>
      <c r="E41" s="63"/>
      <c r="F41" s="64">
        <f>G41+H41+I41</f>
        <v>0</v>
      </c>
      <c r="G41" s="65">
        <v>0</v>
      </c>
      <c r="H41" s="66">
        <v>0</v>
      </c>
      <c r="I41" s="73">
        <f t="shared" ref="I41:I46" si="4">(G41*SazbaDPH1)/100+(H41*SazbaDPH2)/100</f>
        <v>0</v>
      </c>
      <c r="J41" s="67" t="str">
        <f t="shared" ref="J41:J46" si="5">IF(CelkemObjekty=0,"",F41/CelkemObjekty*100)</f>
        <v/>
      </c>
    </row>
    <row r="42" spans="2:11">
      <c r="B42" s="87" t="s">
        <v>916</v>
      </c>
      <c r="C42" s="88" t="s">
        <v>1491</v>
      </c>
      <c r="D42" s="70"/>
      <c r="E42" s="71"/>
      <c r="F42" s="72">
        <f t="shared" ref="F42:F46" si="6">G42+H42+I42</f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87" t="s">
        <v>916</v>
      </c>
      <c r="C43" s="88" t="s">
        <v>1603</v>
      </c>
      <c r="D43" s="70"/>
      <c r="E43" s="71"/>
      <c r="F43" s="72">
        <f t="shared" si="6"/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7" t="s">
        <v>916</v>
      </c>
      <c r="C44" s="88" t="s">
        <v>1703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87" t="s">
        <v>1704</v>
      </c>
      <c r="C45" s="88" t="s">
        <v>1804</v>
      </c>
      <c r="D45" s="70"/>
      <c r="E45" s="71"/>
      <c r="F45" s="72">
        <f t="shared" si="6"/>
        <v>0</v>
      </c>
      <c r="G45" s="73">
        <v>0</v>
      </c>
      <c r="H45" s="74">
        <v>0</v>
      </c>
      <c r="I45" s="73">
        <f t="shared" si="4"/>
        <v>0</v>
      </c>
      <c r="J45" s="67" t="str">
        <f t="shared" si="5"/>
        <v/>
      </c>
    </row>
    <row r="46" spans="2:11">
      <c r="B46" s="87" t="s">
        <v>1805</v>
      </c>
      <c r="C46" s="88" t="s">
        <v>2156</v>
      </c>
      <c r="D46" s="70"/>
      <c r="E46" s="71"/>
      <c r="F46" s="72">
        <f t="shared" si="6"/>
        <v>0</v>
      </c>
      <c r="G46" s="73">
        <v>0</v>
      </c>
      <c r="H46" s="74">
        <v>0</v>
      </c>
      <c r="I46" s="73">
        <f t="shared" si="4"/>
        <v>0</v>
      </c>
      <c r="J46" s="67" t="str">
        <f t="shared" si="5"/>
        <v/>
      </c>
    </row>
    <row r="47" spans="2:11">
      <c r="B47" s="76" t="s">
        <v>19</v>
      </c>
      <c r="C47" s="77"/>
      <c r="D47" s="78"/>
      <c r="E47" s="79"/>
      <c r="F47" s="80">
        <f>SUM(F41:F46)</f>
        <v>0</v>
      </c>
      <c r="G47" s="89">
        <f>SUM(G41:G46)</f>
        <v>0</v>
      </c>
      <c r="H47" s="80">
        <f>SUM(H41:H46)</f>
        <v>0</v>
      </c>
      <c r="I47" s="89">
        <f>SUM(I41:I46)</f>
        <v>0</v>
      </c>
      <c r="J47" s="81" t="str">
        <f t="shared" ref="J47" si="7">IF(CelkemObjekty=0,"",F47/CelkemObjekty*100)</f>
        <v/>
      </c>
    </row>
    <row r="48" spans="2:11" ht="9" customHeight="1"/>
    <row r="49" spans="2:10" ht="6" customHeight="1"/>
    <row r="50" spans="2:10" ht="3" customHeight="1"/>
    <row r="51" spans="2:10" ht="6.75" customHeight="1"/>
    <row r="52" spans="2:10" ht="20.25" customHeight="1">
      <c r="B52" s="13" t="s">
        <v>23</v>
      </c>
      <c r="C52" s="53"/>
      <c r="D52" s="53"/>
      <c r="E52" s="53"/>
      <c r="F52" s="53"/>
      <c r="G52" s="53"/>
      <c r="H52" s="53"/>
      <c r="I52" s="53"/>
      <c r="J52" s="53"/>
    </row>
    <row r="53" spans="2:10" ht="9" customHeight="1"/>
    <row r="54" spans="2:10">
      <c r="B54" s="55" t="s">
        <v>24</v>
      </c>
      <c r="C54" s="56"/>
      <c r="D54" s="56"/>
      <c r="E54" s="58" t="s">
        <v>12</v>
      </c>
      <c r="F54" s="58" t="s">
        <v>25</v>
      </c>
      <c r="G54" s="59" t="s">
        <v>26</v>
      </c>
      <c r="H54" s="58" t="s">
        <v>27</v>
      </c>
      <c r="I54" s="59" t="s">
        <v>28</v>
      </c>
      <c r="J54" s="90" t="s">
        <v>29</v>
      </c>
    </row>
    <row r="55" spans="2:10">
      <c r="B55" s="60" t="s">
        <v>98</v>
      </c>
      <c r="C55" s="61" t="s">
        <v>99</v>
      </c>
      <c r="D55" s="62"/>
      <c r="E55" s="91" t="str">
        <f>IF(SUM(SoucetDilu)=0,"",SUM(F55:J55)/SUM(SoucetDilu)*100)</f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8" t="s">
        <v>143</v>
      </c>
      <c r="C56" s="69" t="s">
        <v>144</v>
      </c>
      <c r="D56" s="70"/>
      <c r="E56" s="92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155</v>
      </c>
      <c r="C57" s="69" t="s">
        <v>156</v>
      </c>
      <c r="D57" s="70"/>
      <c r="E57" s="92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192</v>
      </c>
      <c r="C58" s="69" t="s">
        <v>193</v>
      </c>
      <c r="D58" s="70"/>
      <c r="E58" s="92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218</v>
      </c>
      <c r="C59" s="69" t="s">
        <v>219</v>
      </c>
      <c r="D59" s="70"/>
      <c r="E59" s="92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279</v>
      </c>
      <c r="C60" s="69" t="s">
        <v>280</v>
      </c>
      <c r="D60" s="70"/>
      <c r="E60" s="92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296</v>
      </c>
      <c r="C61" s="69" t="s">
        <v>297</v>
      </c>
      <c r="D61" s="70"/>
      <c r="E61" s="92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324</v>
      </c>
      <c r="C62" s="69" t="s">
        <v>325</v>
      </c>
      <c r="D62" s="70"/>
      <c r="E62" s="92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384</v>
      </c>
      <c r="C63" s="69" t="s">
        <v>385</v>
      </c>
      <c r="D63" s="70"/>
      <c r="E63" s="92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399</v>
      </c>
      <c r="C64" s="69" t="s">
        <v>400</v>
      </c>
      <c r="D64" s="70"/>
      <c r="E64" s="92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457</v>
      </c>
      <c r="C65" s="69" t="s">
        <v>458</v>
      </c>
      <c r="D65" s="70"/>
      <c r="E65" s="92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484</v>
      </c>
      <c r="C66" s="69" t="s">
        <v>485</v>
      </c>
      <c r="D66" s="70"/>
      <c r="E66" s="92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503</v>
      </c>
      <c r="C67" s="69" t="s">
        <v>504</v>
      </c>
      <c r="D67" s="70"/>
      <c r="E67" s="92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1715</v>
      </c>
      <c r="C68" s="75" t="s">
        <v>1716</v>
      </c>
      <c r="D68" s="70"/>
      <c r="E68" s="92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534</v>
      </c>
      <c r="C69" s="69" t="s">
        <v>535</v>
      </c>
      <c r="D69" s="70"/>
      <c r="E69" s="92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541</v>
      </c>
      <c r="C70" s="69" t="s">
        <v>542</v>
      </c>
      <c r="D70" s="70"/>
      <c r="E70" s="92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1888</v>
      </c>
      <c r="C71" s="75" t="s">
        <v>1889</v>
      </c>
      <c r="D71" s="70"/>
      <c r="E71" s="92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1913</v>
      </c>
      <c r="C72" s="75" t="s">
        <v>1914</v>
      </c>
      <c r="D72" s="70"/>
      <c r="E72" s="92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1998</v>
      </c>
      <c r="C73" s="75" t="s">
        <v>1999</v>
      </c>
      <c r="D73" s="70"/>
      <c r="E73" s="92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2007</v>
      </c>
      <c r="C74" s="75" t="s">
        <v>2008</v>
      </c>
      <c r="D74" s="70"/>
      <c r="E74" s="92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2125</v>
      </c>
      <c r="C75" s="75" t="s">
        <v>2126</v>
      </c>
      <c r="D75" s="70"/>
      <c r="E75" s="92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2142</v>
      </c>
      <c r="C76" s="75" t="s">
        <v>2143</v>
      </c>
      <c r="D76" s="70"/>
      <c r="E76" s="92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923</v>
      </c>
      <c r="C77" s="69" t="s">
        <v>917</v>
      </c>
      <c r="D77" s="70"/>
      <c r="E77" s="92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1494</v>
      </c>
      <c r="C78" s="75" t="s">
        <v>1495</v>
      </c>
      <c r="D78" s="70"/>
      <c r="E78" s="92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546</v>
      </c>
      <c r="C79" s="69" t="s">
        <v>547</v>
      </c>
      <c r="D79" s="70"/>
      <c r="E79" s="92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575</v>
      </c>
      <c r="C80" s="69" t="s">
        <v>576</v>
      </c>
      <c r="D80" s="70"/>
      <c r="E80" s="92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68" t="s">
        <v>602</v>
      </c>
      <c r="C81" s="69" t="s">
        <v>603</v>
      </c>
      <c r="D81" s="70"/>
      <c r="E81" s="92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>
      <c r="B82" s="68" t="s">
        <v>647</v>
      </c>
      <c r="C82" s="69" t="s">
        <v>648</v>
      </c>
      <c r="D82" s="70"/>
      <c r="E82" s="92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>
      <c r="B83" s="68" t="s">
        <v>714</v>
      </c>
      <c r="C83" s="69" t="s">
        <v>715</v>
      </c>
      <c r="D83" s="70"/>
      <c r="E83" s="92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>
      <c r="B84" s="68" t="s">
        <v>747</v>
      </c>
      <c r="C84" s="69" t="s">
        <v>748</v>
      </c>
      <c r="D84" s="70"/>
      <c r="E84" s="92" t="str">
        <f>IF(SUM(SoucetDilu)=0,"",SUM(F84:J84)/SUM(SoucetDilu)*100)</f>
        <v/>
      </c>
      <c r="F84" s="74">
        <v>0</v>
      </c>
      <c r="G84" s="73">
        <v>0</v>
      </c>
      <c r="H84" s="74">
        <v>0</v>
      </c>
      <c r="I84" s="73">
        <v>0</v>
      </c>
      <c r="J84" s="74">
        <v>0</v>
      </c>
    </row>
    <row r="85" spans="2:10">
      <c r="B85" s="68" t="s">
        <v>797</v>
      </c>
      <c r="C85" s="69" t="s">
        <v>798</v>
      </c>
      <c r="D85" s="70"/>
      <c r="E85" s="92" t="str">
        <f>IF(SUM(SoucetDilu)=0,"",SUM(F85:J85)/SUM(SoucetDilu)*100)</f>
        <v/>
      </c>
      <c r="F85" s="74">
        <v>0</v>
      </c>
      <c r="G85" s="73">
        <v>0</v>
      </c>
      <c r="H85" s="74">
        <v>0</v>
      </c>
      <c r="I85" s="73">
        <v>0</v>
      </c>
      <c r="J85" s="74">
        <v>0</v>
      </c>
    </row>
    <row r="86" spans="2:10">
      <c r="B86" s="68" t="s">
        <v>836</v>
      </c>
      <c r="C86" s="69" t="s">
        <v>837</v>
      </c>
      <c r="D86" s="70"/>
      <c r="E86" s="92" t="str">
        <f>IF(SUM(SoucetDilu)=0,"",SUM(F86:J86)/SUM(SoucetDilu)*100)</f>
        <v/>
      </c>
      <c r="F86" s="74">
        <v>0</v>
      </c>
      <c r="G86" s="73">
        <v>0</v>
      </c>
      <c r="H86" s="74">
        <v>0</v>
      </c>
      <c r="I86" s="73">
        <v>0</v>
      </c>
      <c r="J86" s="74">
        <v>0</v>
      </c>
    </row>
    <row r="87" spans="2:10">
      <c r="B87" s="68" t="s">
        <v>865</v>
      </c>
      <c r="C87" s="69" t="s">
        <v>866</v>
      </c>
      <c r="D87" s="70"/>
      <c r="E87" s="92" t="str">
        <f>IF(SUM(SoucetDilu)=0,"",SUM(F87:J87)/SUM(SoucetDilu)*100)</f>
        <v/>
      </c>
      <c r="F87" s="74">
        <v>0</v>
      </c>
      <c r="G87" s="73">
        <v>0</v>
      </c>
      <c r="H87" s="74">
        <v>0</v>
      </c>
      <c r="I87" s="73">
        <v>0</v>
      </c>
      <c r="J87" s="74">
        <v>0</v>
      </c>
    </row>
    <row r="88" spans="2:10">
      <c r="B88" s="68" t="s">
        <v>1770</v>
      </c>
      <c r="C88" s="75" t="s">
        <v>1771</v>
      </c>
      <c r="D88" s="70"/>
      <c r="E88" s="92" t="str">
        <f>IF(SUM(SoucetDilu)=0,"",SUM(F88:J88)/SUM(SoucetDilu)*100)</f>
        <v/>
      </c>
      <c r="F88" s="74">
        <v>0</v>
      </c>
      <c r="G88" s="73">
        <v>0</v>
      </c>
      <c r="H88" s="74">
        <v>0</v>
      </c>
      <c r="I88" s="73">
        <v>0</v>
      </c>
      <c r="J88" s="74">
        <v>0</v>
      </c>
    </row>
    <row r="89" spans="2:10">
      <c r="B89" s="68" t="s">
        <v>888</v>
      </c>
      <c r="C89" s="69" t="s">
        <v>889</v>
      </c>
      <c r="D89" s="70"/>
      <c r="E89" s="92" t="str">
        <f>IF(SUM(SoucetDilu)=0,"",SUM(F89:J89)/SUM(SoucetDilu)*100)</f>
        <v/>
      </c>
      <c r="F89" s="74">
        <v>0</v>
      </c>
      <c r="G89" s="73">
        <v>0</v>
      </c>
      <c r="H89" s="74">
        <v>0</v>
      </c>
      <c r="I89" s="73">
        <v>0</v>
      </c>
      <c r="J89" s="74">
        <v>0</v>
      </c>
    </row>
    <row r="90" spans="2:10">
      <c r="B90" s="68" t="s">
        <v>2149</v>
      </c>
      <c r="C90" s="75" t="s">
        <v>2150</v>
      </c>
      <c r="D90" s="70"/>
      <c r="E90" s="92" t="str">
        <f>IF(SUM(SoucetDilu)=0,"",SUM(F90:J90)/SUM(SoucetDilu)*100)</f>
        <v/>
      </c>
      <c r="F90" s="74">
        <v>0</v>
      </c>
      <c r="G90" s="73">
        <v>0</v>
      </c>
      <c r="H90" s="74">
        <v>0</v>
      </c>
      <c r="I90" s="73">
        <v>0</v>
      </c>
      <c r="J90" s="74">
        <v>0</v>
      </c>
    </row>
    <row r="91" spans="2:10">
      <c r="B91" s="68" t="s">
        <v>420</v>
      </c>
      <c r="C91" s="69" t="s">
        <v>421</v>
      </c>
      <c r="D91" s="70"/>
      <c r="E91" s="92" t="str">
        <f>IF(SUM(SoucetDilu)=0,"",SUM(F91:J91)/SUM(SoucetDilu)*100)</f>
        <v/>
      </c>
      <c r="F91" s="74">
        <v>0</v>
      </c>
      <c r="G91" s="73">
        <v>0</v>
      </c>
      <c r="H91" s="74">
        <v>0</v>
      </c>
      <c r="I91" s="73">
        <v>0</v>
      </c>
      <c r="J91" s="74">
        <v>0</v>
      </c>
    </row>
    <row r="92" spans="2:10">
      <c r="B92" s="68" t="s">
        <v>431</v>
      </c>
      <c r="C92" s="69" t="s">
        <v>432</v>
      </c>
      <c r="D92" s="70"/>
      <c r="E92" s="92" t="str">
        <f>IF(SUM(SoucetDilu)=0,"",SUM(F92:J92)/SUM(SoucetDilu)*100)</f>
        <v/>
      </c>
      <c r="F92" s="74">
        <v>0</v>
      </c>
      <c r="G92" s="73">
        <v>0</v>
      </c>
      <c r="H92" s="74">
        <v>0</v>
      </c>
      <c r="I92" s="73">
        <v>0</v>
      </c>
      <c r="J92" s="74">
        <v>0</v>
      </c>
    </row>
    <row r="93" spans="2:10">
      <c r="B93" s="68" t="s">
        <v>447</v>
      </c>
      <c r="C93" s="69" t="s">
        <v>448</v>
      </c>
      <c r="D93" s="70"/>
      <c r="E93" s="92" t="str">
        <f>IF(SUM(SoucetDilu)=0,"",SUM(F93:J93)/SUM(SoucetDilu)*100)</f>
        <v/>
      </c>
      <c r="F93" s="74">
        <v>0</v>
      </c>
      <c r="G93" s="73">
        <v>0</v>
      </c>
      <c r="H93" s="74">
        <v>0</v>
      </c>
      <c r="I93" s="73">
        <v>0</v>
      </c>
      <c r="J93" s="74">
        <v>0</v>
      </c>
    </row>
    <row r="94" spans="2:10">
      <c r="B94" s="68" t="s">
        <v>452</v>
      </c>
      <c r="C94" s="69" t="s">
        <v>453</v>
      </c>
      <c r="D94" s="70"/>
      <c r="E94" s="92" t="str">
        <f>IF(SUM(SoucetDilu)=0,"",SUM(F94:J94)/SUM(SoucetDilu)*100)</f>
        <v/>
      </c>
      <c r="F94" s="74">
        <v>0</v>
      </c>
      <c r="G94" s="73">
        <v>0</v>
      </c>
      <c r="H94" s="74">
        <v>0</v>
      </c>
      <c r="I94" s="73">
        <v>0</v>
      </c>
      <c r="J94" s="74">
        <v>0</v>
      </c>
    </row>
    <row r="95" spans="2:10">
      <c r="B95" s="68" t="s">
        <v>898</v>
      </c>
      <c r="C95" s="69" t="s">
        <v>899</v>
      </c>
      <c r="D95" s="70"/>
      <c r="E95" s="92" t="str">
        <f>IF(SUM(SoucetDilu)=0,"",SUM(F95:J95)/SUM(SoucetDilu)*100)</f>
        <v/>
      </c>
      <c r="F95" s="74">
        <v>0</v>
      </c>
      <c r="G95" s="73">
        <v>0</v>
      </c>
      <c r="H95" s="74">
        <v>0</v>
      </c>
      <c r="I95" s="73">
        <v>0</v>
      </c>
      <c r="J95" s="74">
        <v>0</v>
      </c>
    </row>
    <row r="96" spans="2:10">
      <c r="B96" s="68" t="s">
        <v>1280</v>
      </c>
      <c r="C96" s="69" t="s">
        <v>1281</v>
      </c>
      <c r="D96" s="70"/>
      <c r="E96" s="92" t="str">
        <f>IF(SUM(SoucetDilu)=0,"",SUM(F96:J96)/SUM(SoucetDilu)*100)</f>
        <v/>
      </c>
      <c r="F96" s="74">
        <v>0</v>
      </c>
      <c r="G96" s="73">
        <v>0</v>
      </c>
      <c r="H96" s="74">
        <v>0</v>
      </c>
      <c r="I96" s="73">
        <v>0</v>
      </c>
      <c r="J96" s="74">
        <v>0</v>
      </c>
    </row>
    <row r="97" spans="2:10">
      <c r="B97" s="68" t="s">
        <v>1546</v>
      </c>
      <c r="C97" s="75" t="s">
        <v>1547</v>
      </c>
      <c r="D97" s="70"/>
      <c r="E97" s="92" t="str">
        <f>IF(SUM(SoucetDilu)=0,"",SUM(F97:J97)/SUM(SoucetDilu)*100)</f>
        <v/>
      </c>
      <c r="F97" s="74">
        <v>0</v>
      </c>
      <c r="G97" s="73">
        <v>0</v>
      </c>
      <c r="H97" s="74">
        <v>0</v>
      </c>
      <c r="I97" s="73">
        <v>0</v>
      </c>
      <c r="J97" s="74">
        <v>0</v>
      </c>
    </row>
    <row r="98" spans="2:10">
      <c r="B98" s="68" t="s">
        <v>1775</v>
      </c>
      <c r="C98" s="75" t="s">
        <v>1776</v>
      </c>
      <c r="D98" s="70"/>
      <c r="E98" s="92" t="str">
        <f>IF(SUM(SoucetDilu)=0,"",SUM(F98:J98)/SUM(SoucetDilu)*100)</f>
        <v/>
      </c>
      <c r="F98" s="74">
        <v>0</v>
      </c>
      <c r="G98" s="73">
        <v>0</v>
      </c>
      <c r="H98" s="74">
        <v>0</v>
      </c>
      <c r="I98" s="73">
        <v>0</v>
      </c>
      <c r="J98" s="74">
        <v>0</v>
      </c>
    </row>
    <row r="99" spans="2:10">
      <c r="B99" s="68" t="s">
        <v>1473</v>
      </c>
      <c r="C99" s="69" t="s">
        <v>1474</v>
      </c>
      <c r="D99" s="70"/>
      <c r="E99" s="92" t="str">
        <f>IF(SUM(SoucetDilu)=0,"",SUM(F99:J99)/SUM(SoucetDilu)*100)</f>
        <v/>
      </c>
      <c r="F99" s="74">
        <v>0</v>
      </c>
      <c r="G99" s="73">
        <v>0</v>
      </c>
      <c r="H99" s="74">
        <v>0</v>
      </c>
      <c r="I99" s="73">
        <v>0</v>
      </c>
      <c r="J99" s="74">
        <v>0</v>
      </c>
    </row>
    <row r="100" spans="2:10">
      <c r="B100" s="76" t="s">
        <v>19</v>
      </c>
      <c r="C100" s="77"/>
      <c r="D100" s="78"/>
      <c r="E100" s="93" t="str">
        <f>IF(SUM(SoucetDilu)=0,"",SUM(F100:J100)/SUM(SoucetDilu)*100)</f>
        <v/>
      </c>
      <c r="F100" s="80">
        <f>SUM(F55:F99)</f>
        <v>0</v>
      </c>
      <c r="G100" s="89">
        <f>SUM(G55:G99)</f>
        <v>0</v>
      </c>
      <c r="H100" s="80">
        <f>SUM(H55:H99)</f>
        <v>0</v>
      </c>
      <c r="I100" s="89">
        <f>SUM(I55:I99)</f>
        <v>0</v>
      </c>
      <c r="J100" s="80">
        <f>SUM(J55:J99)</f>
        <v>0</v>
      </c>
    </row>
    <row r="102" spans="2:10" ht="2.25" customHeight="1"/>
    <row r="103" spans="2:10" ht="1.5" customHeight="1"/>
    <row r="104" spans="2:10" ht="0.75" customHeight="1"/>
    <row r="105" spans="2:10" ht="0.75" customHeight="1"/>
    <row r="106" spans="2:10" ht="0.75" customHeight="1"/>
    <row r="107" spans="2:10" ht="18">
      <c r="B107" s="13" t="s">
        <v>30</v>
      </c>
      <c r="C107" s="53"/>
      <c r="D107" s="53"/>
      <c r="E107" s="53"/>
      <c r="F107" s="53"/>
      <c r="G107" s="53"/>
      <c r="H107" s="53"/>
      <c r="I107" s="53"/>
      <c r="J107" s="53"/>
    </row>
    <row r="109" spans="2:10">
      <c r="B109" s="55" t="s">
        <v>31</v>
      </c>
      <c r="C109" s="56"/>
      <c r="D109" s="56"/>
      <c r="E109" s="94"/>
      <c r="F109" s="95"/>
      <c r="G109" s="59"/>
      <c r="H109" s="58" t="s">
        <v>17</v>
      </c>
      <c r="I109" s="1"/>
      <c r="J109" s="1"/>
    </row>
    <row r="110" spans="2:10">
      <c r="B110" s="60" t="s">
        <v>909</v>
      </c>
      <c r="C110" s="61"/>
      <c r="D110" s="62"/>
      <c r="E110" s="96"/>
      <c r="F110" s="97"/>
      <c r="G110" s="65"/>
      <c r="H110" s="66">
        <v>0</v>
      </c>
      <c r="I110" s="1"/>
      <c r="J110" s="1"/>
    </row>
    <row r="111" spans="2:10">
      <c r="B111" s="68" t="s">
        <v>910</v>
      </c>
      <c r="C111" s="69"/>
      <c r="D111" s="70"/>
      <c r="E111" s="98"/>
      <c r="F111" s="99"/>
      <c r="G111" s="73"/>
      <c r="H111" s="74">
        <v>0</v>
      </c>
      <c r="I111" s="1"/>
      <c r="J111" s="1"/>
    </row>
    <row r="112" spans="2:10">
      <c r="B112" s="68" t="s">
        <v>911</v>
      </c>
      <c r="C112" s="69"/>
      <c r="D112" s="70"/>
      <c r="E112" s="98"/>
      <c r="F112" s="99"/>
      <c r="G112" s="73"/>
      <c r="H112" s="74">
        <v>0</v>
      </c>
      <c r="I112" s="1"/>
      <c r="J112" s="1"/>
    </row>
    <row r="113" spans="2:10">
      <c r="B113" s="68" t="s">
        <v>912</v>
      </c>
      <c r="C113" s="69"/>
      <c r="D113" s="70"/>
      <c r="E113" s="98"/>
      <c r="F113" s="99"/>
      <c r="G113" s="73"/>
      <c r="H113" s="74">
        <v>0</v>
      </c>
      <c r="I113" s="1"/>
      <c r="J113" s="1"/>
    </row>
    <row r="114" spans="2:10">
      <c r="B114" s="68" t="s">
        <v>1490</v>
      </c>
      <c r="C114" s="69"/>
      <c r="D114" s="70"/>
      <c r="E114" s="98"/>
      <c r="F114" s="99"/>
      <c r="G114" s="73"/>
      <c r="H114" s="74">
        <v>0</v>
      </c>
      <c r="I114" s="1"/>
      <c r="J114" s="1"/>
    </row>
    <row r="115" spans="2:10">
      <c r="B115" s="68" t="s">
        <v>1602</v>
      </c>
      <c r="C115" s="69"/>
      <c r="D115" s="70"/>
      <c r="E115" s="98"/>
      <c r="F115" s="99"/>
      <c r="G115" s="73"/>
      <c r="H115" s="74">
        <v>0</v>
      </c>
      <c r="I115" s="1"/>
      <c r="J115" s="1"/>
    </row>
    <row r="116" spans="2:10">
      <c r="B116" s="68" t="s">
        <v>1702</v>
      </c>
      <c r="C116" s="69"/>
      <c r="D116" s="70"/>
      <c r="E116" s="98"/>
      <c r="F116" s="99"/>
      <c r="G116" s="73"/>
      <c r="H116" s="74">
        <v>0</v>
      </c>
      <c r="I116" s="1"/>
      <c r="J116" s="1"/>
    </row>
    <row r="117" spans="2:10">
      <c r="B117" s="76" t="s">
        <v>19</v>
      </c>
      <c r="C117" s="77"/>
      <c r="D117" s="78"/>
      <c r="E117" s="100"/>
      <c r="F117" s="101"/>
      <c r="G117" s="89"/>
      <c r="H117" s="80">
        <f>SUM(H110:H116)</f>
        <v>0</v>
      </c>
      <c r="I117" s="1"/>
      <c r="J117" s="1"/>
    </row>
    <row r="118" spans="2:10">
      <c r="I118" s="1"/>
      <c r="J118" s="1"/>
    </row>
  </sheetData>
  <sortState ref="B831:K87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4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HD1205EZS1 Rek'!H1</f>
        <v>HD1205EZS1</v>
      </c>
      <c r="G3" s="269"/>
    </row>
    <row r="4" spans="1:80" ht="13.5" thickBot="1">
      <c r="A4" s="270" t="s">
        <v>76</v>
      </c>
      <c r="B4" s="215"/>
      <c r="C4" s="216" t="s">
        <v>918</v>
      </c>
      <c r="D4" s="271"/>
      <c r="E4" s="272" t="str">
        <f>'SO 08 HD1205EZS1 Rek'!G2</f>
        <v>Popůvky šatny PZTS + SKV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1494</v>
      </c>
      <c r="C7" s="285" t="s">
        <v>1495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1497</v>
      </c>
      <c r="C8" s="296" t="s">
        <v>1498</v>
      </c>
      <c r="D8" s="297" t="s">
        <v>100</v>
      </c>
      <c r="E8" s="298">
        <v>15</v>
      </c>
      <c r="F8" s="298">
        <v>0</v>
      </c>
      <c r="G8" s="299">
        <f>E8*F8</f>
        <v>0</v>
      </c>
      <c r="H8" s="300">
        <v>5.0000000000000001E-4</v>
      </c>
      <c r="I8" s="301">
        <f>E8*H8</f>
        <v>7.4999999999999997E-3</v>
      </c>
      <c r="J8" s="300"/>
      <c r="K8" s="301">
        <f>E8*J8</f>
        <v>0</v>
      </c>
      <c r="O8" s="293">
        <v>2</v>
      </c>
      <c r="AA8" s="262">
        <v>3</v>
      </c>
      <c r="AB8" s="262">
        <v>7</v>
      </c>
      <c r="AC8" s="262" t="s">
        <v>1497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3</v>
      </c>
      <c r="CB8" s="293">
        <v>7</v>
      </c>
    </row>
    <row r="9" spans="1:80">
      <c r="A9" s="294">
        <v>2</v>
      </c>
      <c r="B9" s="295" t="s">
        <v>1499</v>
      </c>
      <c r="C9" s="296" t="s">
        <v>1500</v>
      </c>
      <c r="D9" s="297" t="s">
        <v>100</v>
      </c>
      <c r="E9" s="298">
        <v>12</v>
      </c>
      <c r="F9" s="298">
        <v>0</v>
      </c>
      <c r="G9" s="299">
        <f>E9*F9</f>
        <v>0</v>
      </c>
      <c r="H9" s="300">
        <v>2E-3</v>
      </c>
      <c r="I9" s="301">
        <f>E9*H9</f>
        <v>2.4E-2</v>
      </c>
      <c r="J9" s="300"/>
      <c r="K9" s="301">
        <f>E9*J9</f>
        <v>0</v>
      </c>
      <c r="O9" s="293">
        <v>2</v>
      </c>
      <c r="AA9" s="262">
        <v>3</v>
      </c>
      <c r="AB9" s="262">
        <v>7</v>
      </c>
      <c r="AC9" s="262" t="s">
        <v>1499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3</v>
      </c>
      <c r="CB9" s="293">
        <v>7</v>
      </c>
    </row>
    <row r="10" spans="1:80">
      <c r="A10" s="294">
        <v>3</v>
      </c>
      <c r="B10" s="295" t="s">
        <v>1501</v>
      </c>
      <c r="C10" s="296" t="s">
        <v>1502</v>
      </c>
      <c r="D10" s="297" t="s">
        <v>100</v>
      </c>
      <c r="E10" s="298">
        <v>3</v>
      </c>
      <c r="F10" s="298">
        <v>0</v>
      </c>
      <c r="G10" s="299">
        <f>E10*F10</f>
        <v>0</v>
      </c>
      <c r="H10" s="300">
        <v>3.0000000000000001E-3</v>
      </c>
      <c r="I10" s="301">
        <f>E10*H10</f>
        <v>9.0000000000000011E-3</v>
      </c>
      <c r="J10" s="300"/>
      <c r="K10" s="301">
        <f>E10*J10</f>
        <v>0</v>
      </c>
      <c r="O10" s="293">
        <v>2</v>
      </c>
      <c r="AA10" s="262">
        <v>3</v>
      </c>
      <c r="AB10" s="262">
        <v>7</v>
      </c>
      <c r="AC10" s="262" t="s">
        <v>1501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3</v>
      </c>
      <c r="CB10" s="293">
        <v>7</v>
      </c>
    </row>
    <row r="11" spans="1:80">
      <c r="A11" s="294">
        <v>4</v>
      </c>
      <c r="B11" s="295" t="s">
        <v>1503</v>
      </c>
      <c r="C11" s="296" t="s">
        <v>1504</v>
      </c>
      <c r="D11" s="297" t="s">
        <v>100</v>
      </c>
      <c r="E11" s="298">
        <v>3</v>
      </c>
      <c r="F11" s="298">
        <v>0</v>
      </c>
      <c r="G11" s="299">
        <f>E11*F11</f>
        <v>0</v>
      </c>
      <c r="H11" s="300">
        <v>1E-3</v>
      </c>
      <c r="I11" s="301">
        <f>E11*H11</f>
        <v>3.0000000000000001E-3</v>
      </c>
      <c r="J11" s="300"/>
      <c r="K11" s="301">
        <f>E11*J11</f>
        <v>0</v>
      </c>
      <c r="O11" s="293">
        <v>2</v>
      </c>
      <c r="AA11" s="262">
        <v>3</v>
      </c>
      <c r="AB11" s="262">
        <v>7</v>
      </c>
      <c r="AC11" s="262" t="s">
        <v>1503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3</v>
      </c>
      <c r="CB11" s="293">
        <v>7</v>
      </c>
    </row>
    <row r="12" spans="1:80">
      <c r="A12" s="294">
        <v>5</v>
      </c>
      <c r="B12" s="295" t="s">
        <v>1505</v>
      </c>
      <c r="C12" s="296" t="s">
        <v>1506</v>
      </c>
      <c r="D12" s="297" t="s">
        <v>100</v>
      </c>
      <c r="E12" s="298">
        <v>16</v>
      </c>
      <c r="F12" s="298">
        <v>0</v>
      </c>
      <c r="G12" s="299">
        <f>E12*F12</f>
        <v>0</v>
      </c>
      <c r="H12" s="300">
        <v>2.0000000000000001E-4</v>
      </c>
      <c r="I12" s="301">
        <f>E12*H12</f>
        <v>3.2000000000000002E-3</v>
      </c>
      <c r="J12" s="300"/>
      <c r="K12" s="301">
        <f>E12*J12</f>
        <v>0</v>
      </c>
      <c r="O12" s="293">
        <v>2</v>
      </c>
      <c r="AA12" s="262">
        <v>3</v>
      </c>
      <c r="AB12" s="262">
        <v>7</v>
      </c>
      <c r="AC12" s="262" t="s">
        <v>1505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7</v>
      </c>
    </row>
    <row r="13" spans="1:80">
      <c r="A13" s="294">
        <v>6</v>
      </c>
      <c r="B13" s="295" t="s">
        <v>1507</v>
      </c>
      <c r="C13" s="296" t="s">
        <v>1508</v>
      </c>
      <c r="D13" s="297" t="s">
        <v>197</v>
      </c>
      <c r="E13" s="298">
        <v>319</v>
      </c>
      <c r="F13" s="298">
        <v>0</v>
      </c>
      <c r="G13" s="299">
        <f>E13*F13</f>
        <v>0</v>
      </c>
      <c r="H13" s="300">
        <v>1.4999999999999999E-4</v>
      </c>
      <c r="I13" s="301">
        <f>E13*H13</f>
        <v>4.7849999999999997E-2</v>
      </c>
      <c r="J13" s="300"/>
      <c r="K13" s="301">
        <f>E13*J13</f>
        <v>0</v>
      </c>
      <c r="O13" s="293">
        <v>2</v>
      </c>
      <c r="AA13" s="262">
        <v>3</v>
      </c>
      <c r="AB13" s="262">
        <v>7</v>
      </c>
      <c r="AC13" s="262" t="s">
        <v>1507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7</v>
      </c>
    </row>
    <row r="14" spans="1:80">
      <c r="A14" s="294">
        <v>7</v>
      </c>
      <c r="B14" s="295" t="s">
        <v>1509</v>
      </c>
      <c r="C14" s="296" t="s">
        <v>1510</v>
      </c>
      <c r="D14" s="297" t="s">
        <v>197</v>
      </c>
      <c r="E14" s="298">
        <v>255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/>
      <c r="K14" s="301">
        <f>E14*J14</f>
        <v>0</v>
      </c>
      <c r="O14" s="293">
        <v>2</v>
      </c>
      <c r="AA14" s="262">
        <v>3</v>
      </c>
      <c r="AB14" s="262">
        <v>7</v>
      </c>
      <c r="AC14" s="262" t="s">
        <v>1509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7</v>
      </c>
    </row>
    <row r="15" spans="1:80">
      <c r="A15" s="294">
        <v>8</v>
      </c>
      <c r="B15" s="295" t="s">
        <v>1511</v>
      </c>
      <c r="C15" s="296" t="s">
        <v>1512</v>
      </c>
      <c r="D15" s="297" t="s">
        <v>197</v>
      </c>
      <c r="E15" s="298">
        <v>255</v>
      </c>
      <c r="F15" s="298">
        <v>0</v>
      </c>
      <c r="G15" s="299">
        <f>E15*F15</f>
        <v>0</v>
      </c>
      <c r="H15" s="300">
        <v>1E-4</v>
      </c>
      <c r="I15" s="301">
        <f>E15*H15</f>
        <v>2.5500000000000002E-2</v>
      </c>
      <c r="J15" s="300"/>
      <c r="K15" s="301">
        <f>E15*J15</f>
        <v>0</v>
      </c>
      <c r="O15" s="293">
        <v>2</v>
      </c>
      <c r="AA15" s="262">
        <v>3</v>
      </c>
      <c r="AB15" s="262">
        <v>7</v>
      </c>
      <c r="AC15" s="262" t="s">
        <v>1511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7</v>
      </c>
    </row>
    <row r="16" spans="1:80">
      <c r="A16" s="294">
        <v>9</v>
      </c>
      <c r="B16" s="295" t="s">
        <v>1513</v>
      </c>
      <c r="C16" s="296" t="s">
        <v>1514</v>
      </c>
      <c r="D16" s="297" t="s">
        <v>197</v>
      </c>
      <c r="E16" s="298">
        <v>187</v>
      </c>
      <c r="F16" s="298">
        <v>0</v>
      </c>
      <c r="G16" s="299">
        <f>E16*F16</f>
        <v>0</v>
      </c>
      <c r="H16" s="300">
        <v>8.0000000000000007E-5</v>
      </c>
      <c r="I16" s="301">
        <f>E16*H16</f>
        <v>1.4960000000000001E-2</v>
      </c>
      <c r="J16" s="300"/>
      <c r="K16" s="301">
        <f>E16*J16</f>
        <v>0</v>
      </c>
      <c r="O16" s="293">
        <v>2</v>
      </c>
      <c r="AA16" s="262">
        <v>3</v>
      </c>
      <c r="AB16" s="262">
        <v>7</v>
      </c>
      <c r="AC16" s="262" t="s">
        <v>1513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7</v>
      </c>
    </row>
    <row r="17" spans="1:80">
      <c r="A17" s="294">
        <v>10</v>
      </c>
      <c r="B17" s="295" t="s">
        <v>1515</v>
      </c>
      <c r="C17" s="296" t="s">
        <v>1516</v>
      </c>
      <c r="D17" s="297" t="s">
        <v>197</v>
      </c>
      <c r="E17" s="298">
        <v>80</v>
      </c>
      <c r="F17" s="298">
        <v>0</v>
      </c>
      <c r="G17" s="299">
        <f>E17*F17</f>
        <v>0</v>
      </c>
      <c r="H17" s="300">
        <v>2.9999999999999997E-4</v>
      </c>
      <c r="I17" s="301">
        <f>E17*H17</f>
        <v>2.3999999999999997E-2</v>
      </c>
      <c r="J17" s="300"/>
      <c r="K17" s="301">
        <f>E17*J17</f>
        <v>0</v>
      </c>
      <c r="O17" s="293">
        <v>2</v>
      </c>
      <c r="AA17" s="262">
        <v>3</v>
      </c>
      <c r="AB17" s="262">
        <v>7</v>
      </c>
      <c r="AC17" s="262" t="s">
        <v>1515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7</v>
      </c>
    </row>
    <row r="18" spans="1:80">
      <c r="A18" s="294">
        <v>11</v>
      </c>
      <c r="B18" s="295" t="s">
        <v>1517</v>
      </c>
      <c r="C18" s="296" t="s">
        <v>1518</v>
      </c>
      <c r="D18" s="297" t="s">
        <v>100</v>
      </c>
      <c r="E18" s="298">
        <v>1</v>
      </c>
      <c r="F18" s="298">
        <v>0</v>
      </c>
      <c r="G18" s="299">
        <f>E18*F18</f>
        <v>0</v>
      </c>
      <c r="H18" s="300">
        <v>1.4999999999999999E-2</v>
      </c>
      <c r="I18" s="301">
        <f>E18*H18</f>
        <v>1.4999999999999999E-2</v>
      </c>
      <c r="J18" s="300"/>
      <c r="K18" s="301">
        <f>E18*J18</f>
        <v>0</v>
      </c>
      <c r="O18" s="293">
        <v>2</v>
      </c>
      <c r="AA18" s="262">
        <v>3</v>
      </c>
      <c r="AB18" s="262">
        <v>7</v>
      </c>
      <c r="AC18" s="262" t="s">
        <v>1517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7</v>
      </c>
    </row>
    <row r="19" spans="1:80">
      <c r="A19" s="294">
        <v>12</v>
      </c>
      <c r="B19" s="295" t="s">
        <v>1519</v>
      </c>
      <c r="C19" s="296" t="s">
        <v>1520</v>
      </c>
      <c r="D19" s="297" t="s">
        <v>100</v>
      </c>
      <c r="E19" s="298">
        <v>1</v>
      </c>
      <c r="F19" s="298">
        <v>0</v>
      </c>
      <c r="G19" s="299">
        <f>E19*F19</f>
        <v>0</v>
      </c>
      <c r="H19" s="300">
        <v>1.2999999999999999E-2</v>
      </c>
      <c r="I19" s="301">
        <f>E19*H19</f>
        <v>1.2999999999999999E-2</v>
      </c>
      <c r="J19" s="300"/>
      <c r="K19" s="301">
        <f>E19*J19</f>
        <v>0</v>
      </c>
      <c r="O19" s="293">
        <v>2</v>
      </c>
      <c r="AA19" s="262">
        <v>3</v>
      </c>
      <c r="AB19" s="262">
        <v>7</v>
      </c>
      <c r="AC19" s="262" t="s">
        <v>1519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7</v>
      </c>
    </row>
    <row r="20" spans="1:80">
      <c r="A20" s="294">
        <v>13</v>
      </c>
      <c r="B20" s="295" t="s">
        <v>1521</v>
      </c>
      <c r="C20" s="296" t="s">
        <v>1522</v>
      </c>
      <c r="D20" s="297" t="s">
        <v>100</v>
      </c>
      <c r="E20" s="298">
        <v>1</v>
      </c>
      <c r="F20" s="298">
        <v>0</v>
      </c>
      <c r="G20" s="299">
        <f>E20*F20</f>
        <v>0</v>
      </c>
      <c r="H20" s="300">
        <v>5.0000000000000001E-3</v>
      </c>
      <c r="I20" s="301">
        <f>E20*H20</f>
        <v>5.0000000000000001E-3</v>
      </c>
      <c r="J20" s="300"/>
      <c r="K20" s="301">
        <f>E20*J20</f>
        <v>0</v>
      </c>
      <c r="O20" s="293">
        <v>2</v>
      </c>
      <c r="AA20" s="262">
        <v>3</v>
      </c>
      <c r="AB20" s="262">
        <v>7</v>
      </c>
      <c r="AC20" s="262" t="s">
        <v>1521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7</v>
      </c>
    </row>
    <row r="21" spans="1:80">
      <c r="A21" s="294">
        <v>14</v>
      </c>
      <c r="B21" s="295" t="s">
        <v>1523</v>
      </c>
      <c r="C21" s="296" t="s">
        <v>1506</v>
      </c>
      <c r="D21" s="297" t="s">
        <v>100</v>
      </c>
      <c r="E21" s="298">
        <v>7</v>
      </c>
      <c r="F21" s="298">
        <v>0</v>
      </c>
      <c r="G21" s="299">
        <f>E21*F21</f>
        <v>0</v>
      </c>
      <c r="H21" s="300">
        <v>2.0000000000000001E-4</v>
      </c>
      <c r="I21" s="301">
        <f>E21*H21</f>
        <v>1.4E-3</v>
      </c>
      <c r="J21" s="300"/>
      <c r="K21" s="301">
        <f>E21*J21</f>
        <v>0</v>
      </c>
      <c r="O21" s="293">
        <v>2</v>
      </c>
      <c r="AA21" s="262">
        <v>3</v>
      </c>
      <c r="AB21" s="262">
        <v>7</v>
      </c>
      <c r="AC21" s="262" t="s">
        <v>1523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7</v>
      </c>
    </row>
    <row r="22" spans="1:80">
      <c r="A22" s="294">
        <v>15</v>
      </c>
      <c r="B22" s="295" t="s">
        <v>1524</v>
      </c>
      <c r="C22" s="296" t="s">
        <v>1520</v>
      </c>
      <c r="D22" s="297" t="s">
        <v>100</v>
      </c>
      <c r="E22" s="298">
        <v>1</v>
      </c>
      <c r="F22" s="298">
        <v>0</v>
      </c>
      <c r="G22" s="299">
        <f>E22*F22</f>
        <v>0</v>
      </c>
      <c r="H22" s="300">
        <v>1.6E-2</v>
      </c>
      <c r="I22" s="301">
        <f>E22*H22</f>
        <v>1.6E-2</v>
      </c>
      <c r="J22" s="300"/>
      <c r="K22" s="301">
        <f>E22*J22</f>
        <v>0</v>
      </c>
      <c r="O22" s="293">
        <v>2</v>
      </c>
      <c r="AA22" s="262">
        <v>3</v>
      </c>
      <c r="AB22" s="262">
        <v>7</v>
      </c>
      <c r="AC22" s="262" t="s">
        <v>1524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7</v>
      </c>
    </row>
    <row r="23" spans="1:80">
      <c r="A23" s="294">
        <v>16</v>
      </c>
      <c r="B23" s="295" t="s">
        <v>1525</v>
      </c>
      <c r="C23" s="296" t="s">
        <v>1526</v>
      </c>
      <c r="D23" s="297" t="s">
        <v>100</v>
      </c>
      <c r="E23" s="298">
        <v>1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/>
      <c r="K23" s="301">
        <f>E23*J23</f>
        <v>0</v>
      </c>
      <c r="O23" s="293">
        <v>2</v>
      </c>
      <c r="AA23" s="262">
        <v>3</v>
      </c>
      <c r="AB23" s="262">
        <v>7</v>
      </c>
      <c r="AC23" s="262" t="s">
        <v>1525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7</v>
      </c>
    </row>
    <row r="24" spans="1:80">
      <c r="A24" s="294">
        <v>17</v>
      </c>
      <c r="B24" s="295" t="s">
        <v>1527</v>
      </c>
      <c r="C24" s="296" t="s">
        <v>1528</v>
      </c>
      <c r="D24" s="297" t="s">
        <v>100</v>
      </c>
      <c r="E24" s="298">
        <v>1</v>
      </c>
      <c r="F24" s="298">
        <v>0</v>
      </c>
      <c r="G24" s="299">
        <f>E24*F24</f>
        <v>0</v>
      </c>
      <c r="H24" s="300">
        <v>4.0000000000000001E-3</v>
      </c>
      <c r="I24" s="301">
        <f>E24*H24</f>
        <v>4.0000000000000001E-3</v>
      </c>
      <c r="J24" s="300"/>
      <c r="K24" s="301">
        <f>E24*J24</f>
        <v>0</v>
      </c>
      <c r="O24" s="293">
        <v>2</v>
      </c>
      <c r="AA24" s="262">
        <v>3</v>
      </c>
      <c r="AB24" s="262">
        <v>7</v>
      </c>
      <c r="AC24" s="262" t="s">
        <v>1527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7</v>
      </c>
    </row>
    <row r="25" spans="1:80">
      <c r="A25" s="294">
        <v>18</v>
      </c>
      <c r="B25" s="295" t="s">
        <v>1529</v>
      </c>
      <c r="C25" s="296" t="s">
        <v>1530</v>
      </c>
      <c r="D25" s="297" t="s">
        <v>100</v>
      </c>
      <c r="E25" s="298">
        <v>14</v>
      </c>
      <c r="F25" s="298">
        <v>0</v>
      </c>
      <c r="G25" s="299">
        <f>E25*F25</f>
        <v>0</v>
      </c>
      <c r="H25" s="300">
        <v>5.9999999999999995E-4</v>
      </c>
      <c r="I25" s="301">
        <f>E25*H25</f>
        <v>8.3999999999999995E-3</v>
      </c>
      <c r="J25" s="300"/>
      <c r="K25" s="301">
        <f>E25*J25</f>
        <v>0</v>
      </c>
      <c r="O25" s="293">
        <v>2</v>
      </c>
      <c r="AA25" s="262">
        <v>3</v>
      </c>
      <c r="AB25" s="262">
        <v>7</v>
      </c>
      <c r="AC25" s="262" t="s">
        <v>1529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7</v>
      </c>
    </row>
    <row r="26" spans="1:80">
      <c r="A26" s="294">
        <v>19</v>
      </c>
      <c r="B26" s="295" t="s">
        <v>1531</v>
      </c>
      <c r="C26" s="296" t="s">
        <v>1532</v>
      </c>
      <c r="D26" s="297" t="s">
        <v>100</v>
      </c>
      <c r="E26" s="298">
        <v>5</v>
      </c>
      <c r="F26" s="298">
        <v>0</v>
      </c>
      <c r="G26" s="299">
        <f>E26*F26</f>
        <v>0</v>
      </c>
      <c r="H26" s="300">
        <v>5.9999999999999995E-4</v>
      </c>
      <c r="I26" s="301">
        <f>E26*H26</f>
        <v>2.9999999999999996E-3</v>
      </c>
      <c r="J26" s="300"/>
      <c r="K26" s="301">
        <f>E26*J26</f>
        <v>0</v>
      </c>
      <c r="O26" s="293">
        <v>2</v>
      </c>
      <c r="AA26" s="262">
        <v>3</v>
      </c>
      <c r="AB26" s="262">
        <v>7</v>
      </c>
      <c r="AC26" s="262" t="s">
        <v>1531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7</v>
      </c>
    </row>
    <row r="27" spans="1:80">
      <c r="A27" s="294">
        <v>20</v>
      </c>
      <c r="B27" s="295" t="s">
        <v>1533</v>
      </c>
      <c r="C27" s="296" t="s">
        <v>1534</v>
      </c>
      <c r="D27" s="297" t="s">
        <v>100</v>
      </c>
      <c r="E27" s="298">
        <v>1</v>
      </c>
      <c r="F27" s="298">
        <v>0</v>
      </c>
      <c r="G27" s="299">
        <f>E27*F27</f>
        <v>0</v>
      </c>
      <c r="H27" s="300">
        <v>5.9999999999999995E-4</v>
      </c>
      <c r="I27" s="301">
        <f>E27*H27</f>
        <v>5.9999999999999995E-4</v>
      </c>
      <c r="J27" s="300"/>
      <c r="K27" s="301">
        <f>E27*J27</f>
        <v>0</v>
      </c>
      <c r="O27" s="293">
        <v>2</v>
      </c>
      <c r="AA27" s="262">
        <v>3</v>
      </c>
      <c r="AB27" s="262">
        <v>7</v>
      </c>
      <c r="AC27" s="262" t="s">
        <v>1533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7</v>
      </c>
    </row>
    <row r="28" spans="1:80">
      <c r="A28" s="294">
        <v>21</v>
      </c>
      <c r="B28" s="295" t="s">
        <v>1535</v>
      </c>
      <c r="C28" s="296" t="s">
        <v>1536</v>
      </c>
      <c r="D28" s="297" t="s">
        <v>100</v>
      </c>
      <c r="E28" s="298">
        <v>16</v>
      </c>
      <c r="F28" s="298">
        <v>0</v>
      </c>
      <c r="G28" s="299">
        <f>E28*F28</f>
        <v>0</v>
      </c>
      <c r="H28" s="300">
        <v>5.9999999999999995E-4</v>
      </c>
      <c r="I28" s="301">
        <f>E28*H28</f>
        <v>9.5999999999999992E-3</v>
      </c>
      <c r="J28" s="300"/>
      <c r="K28" s="301">
        <f>E28*J28</f>
        <v>0</v>
      </c>
      <c r="O28" s="293">
        <v>2</v>
      </c>
      <c r="AA28" s="262">
        <v>3</v>
      </c>
      <c r="AB28" s="262">
        <v>7</v>
      </c>
      <c r="AC28" s="262" t="s">
        <v>1535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7</v>
      </c>
    </row>
    <row r="29" spans="1:80">
      <c r="A29" s="294">
        <v>22</v>
      </c>
      <c r="B29" s="295" t="s">
        <v>1537</v>
      </c>
      <c r="C29" s="296" t="s">
        <v>1538</v>
      </c>
      <c r="D29" s="297" t="s">
        <v>100</v>
      </c>
      <c r="E29" s="298">
        <v>1</v>
      </c>
      <c r="F29" s="298">
        <v>0</v>
      </c>
      <c r="G29" s="299">
        <f>E29*F29</f>
        <v>0</v>
      </c>
      <c r="H29" s="300">
        <v>8.0000000000000004E-4</v>
      </c>
      <c r="I29" s="301">
        <f>E29*H29</f>
        <v>8.0000000000000004E-4</v>
      </c>
      <c r="J29" s="300"/>
      <c r="K29" s="301">
        <f>E29*J29</f>
        <v>0</v>
      </c>
      <c r="O29" s="293">
        <v>2</v>
      </c>
      <c r="AA29" s="262">
        <v>3</v>
      </c>
      <c r="AB29" s="262">
        <v>7</v>
      </c>
      <c r="AC29" s="262" t="s">
        <v>1537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7</v>
      </c>
    </row>
    <row r="30" spans="1:80">
      <c r="A30" s="294">
        <v>23</v>
      </c>
      <c r="B30" s="295" t="s">
        <v>1539</v>
      </c>
      <c r="C30" s="296" t="s">
        <v>1540</v>
      </c>
      <c r="D30" s="297" t="s">
        <v>100</v>
      </c>
      <c r="E30" s="298">
        <v>2</v>
      </c>
      <c r="F30" s="298">
        <v>0</v>
      </c>
      <c r="G30" s="299">
        <f>E30*F30</f>
        <v>0</v>
      </c>
      <c r="H30" s="300">
        <v>2.9999999999999997E-4</v>
      </c>
      <c r="I30" s="301">
        <f>E30*H30</f>
        <v>5.9999999999999995E-4</v>
      </c>
      <c r="J30" s="300"/>
      <c r="K30" s="301">
        <f>E30*J30</f>
        <v>0</v>
      </c>
      <c r="O30" s="293">
        <v>2</v>
      </c>
      <c r="AA30" s="262">
        <v>3</v>
      </c>
      <c r="AB30" s="262">
        <v>7</v>
      </c>
      <c r="AC30" s="262" t="s">
        <v>1539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7</v>
      </c>
    </row>
    <row r="31" spans="1:80">
      <c r="A31" s="294">
        <v>24</v>
      </c>
      <c r="B31" s="295" t="s">
        <v>1541</v>
      </c>
      <c r="C31" s="296" t="s">
        <v>1542</v>
      </c>
      <c r="D31" s="297" t="s">
        <v>197</v>
      </c>
      <c r="E31" s="298">
        <v>675</v>
      </c>
      <c r="F31" s="298">
        <v>0</v>
      </c>
      <c r="G31" s="299">
        <f>E31*F31</f>
        <v>0</v>
      </c>
      <c r="H31" s="300">
        <v>1.4999999999999999E-4</v>
      </c>
      <c r="I31" s="301">
        <f>E31*H31</f>
        <v>0.10124999999999999</v>
      </c>
      <c r="J31" s="300"/>
      <c r="K31" s="301">
        <f>E31*J31</f>
        <v>0</v>
      </c>
      <c r="O31" s="293">
        <v>2</v>
      </c>
      <c r="AA31" s="262">
        <v>3</v>
      </c>
      <c r="AB31" s="262">
        <v>7</v>
      </c>
      <c r="AC31" s="262" t="s">
        <v>1541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7</v>
      </c>
    </row>
    <row r="32" spans="1:80">
      <c r="A32" s="294">
        <v>25</v>
      </c>
      <c r="B32" s="295" t="s">
        <v>1543</v>
      </c>
      <c r="C32" s="296" t="s">
        <v>1516</v>
      </c>
      <c r="D32" s="297" t="s">
        <v>197</v>
      </c>
      <c r="E32" s="298">
        <v>60</v>
      </c>
      <c r="F32" s="298">
        <v>0</v>
      </c>
      <c r="G32" s="299">
        <f>E32*F32</f>
        <v>0</v>
      </c>
      <c r="H32" s="300">
        <v>2.9999999999999997E-4</v>
      </c>
      <c r="I32" s="301">
        <f>E32*H32</f>
        <v>1.7999999999999999E-2</v>
      </c>
      <c r="J32" s="300"/>
      <c r="K32" s="301">
        <f>E32*J32</f>
        <v>0</v>
      </c>
      <c r="O32" s="293">
        <v>2</v>
      </c>
      <c r="AA32" s="262">
        <v>3</v>
      </c>
      <c r="AB32" s="262">
        <v>7</v>
      </c>
      <c r="AC32" s="262" t="s">
        <v>1543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7</v>
      </c>
    </row>
    <row r="33" spans="1:80">
      <c r="A33" s="294">
        <v>26</v>
      </c>
      <c r="B33" s="295" t="s">
        <v>1544</v>
      </c>
      <c r="C33" s="296" t="s">
        <v>1512</v>
      </c>
      <c r="D33" s="297" t="s">
        <v>197</v>
      </c>
      <c r="E33" s="298">
        <v>345</v>
      </c>
      <c r="F33" s="298">
        <v>0</v>
      </c>
      <c r="G33" s="299">
        <f>E33*F33</f>
        <v>0</v>
      </c>
      <c r="H33" s="300">
        <v>2.9999999999999997E-4</v>
      </c>
      <c r="I33" s="301">
        <f>E33*H33</f>
        <v>0.10349999999999999</v>
      </c>
      <c r="J33" s="300"/>
      <c r="K33" s="301">
        <f>E33*J33</f>
        <v>0</v>
      </c>
      <c r="O33" s="293">
        <v>2</v>
      </c>
      <c r="AA33" s="262">
        <v>3</v>
      </c>
      <c r="AB33" s="262">
        <v>7</v>
      </c>
      <c r="AC33" s="262" t="s">
        <v>1544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7</v>
      </c>
    </row>
    <row r="34" spans="1:80">
      <c r="A34" s="294">
        <v>27</v>
      </c>
      <c r="B34" s="295" t="s">
        <v>1545</v>
      </c>
      <c r="C34" s="296" t="s">
        <v>1514</v>
      </c>
      <c r="D34" s="297" t="s">
        <v>197</v>
      </c>
      <c r="E34" s="298">
        <v>248</v>
      </c>
      <c r="F34" s="298">
        <v>0</v>
      </c>
      <c r="G34" s="299">
        <f>E34*F34</f>
        <v>0</v>
      </c>
      <c r="H34" s="300">
        <v>8.0000000000000007E-5</v>
      </c>
      <c r="I34" s="301">
        <f>E34*H34</f>
        <v>1.984E-2</v>
      </c>
      <c r="J34" s="300"/>
      <c r="K34" s="301">
        <f>E34*J34</f>
        <v>0</v>
      </c>
      <c r="O34" s="293">
        <v>2</v>
      </c>
      <c r="AA34" s="262">
        <v>3</v>
      </c>
      <c r="AB34" s="262">
        <v>7</v>
      </c>
      <c r="AC34" s="262" t="s">
        <v>1545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7</v>
      </c>
    </row>
    <row r="35" spans="1:80">
      <c r="A35" s="303"/>
      <c r="B35" s="304" t="s">
        <v>101</v>
      </c>
      <c r="C35" s="305" t="s">
        <v>1496</v>
      </c>
      <c r="D35" s="306"/>
      <c r="E35" s="307"/>
      <c r="F35" s="308"/>
      <c r="G35" s="309">
        <f>SUM(G7:G34)</f>
        <v>0</v>
      </c>
      <c r="H35" s="310"/>
      <c r="I35" s="311">
        <f>SUM(I7:I34)</f>
        <v>0.47900000000000004</v>
      </c>
      <c r="J35" s="310"/>
      <c r="K35" s="311">
        <f>SUM(K7:K34)</f>
        <v>0</v>
      </c>
      <c r="O35" s="293">
        <v>4</v>
      </c>
      <c r="BA35" s="312">
        <f>SUM(BA7:BA34)</f>
        <v>0</v>
      </c>
      <c r="BB35" s="312">
        <f>SUM(BB7:BB34)</f>
        <v>0</v>
      </c>
      <c r="BC35" s="312">
        <f>SUM(BC7:BC34)</f>
        <v>0</v>
      </c>
      <c r="BD35" s="312">
        <f>SUM(BD7:BD34)</f>
        <v>0</v>
      </c>
      <c r="BE35" s="312">
        <f>SUM(BE7:BE34)</f>
        <v>0</v>
      </c>
    </row>
    <row r="36" spans="1:80">
      <c r="A36" s="283" t="s">
        <v>97</v>
      </c>
      <c r="B36" s="284" t="s">
        <v>1546</v>
      </c>
      <c r="C36" s="285" t="s">
        <v>1547</v>
      </c>
      <c r="D36" s="286"/>
      <c r="E36" s="287"/>
      <c r="F36" s="287"/>
      <c r="G36" s="288"/>
      <c r="H36" s="289"/>
      <c r="I36" s="290"/>
      <c r="J36" s="291"/>
      <c r="K36" s="292"/>
      <c r="O36" s="293">
        <v>1</v>
      </c>
    </row>
    <row r="37" spans="1:80">
      <c r="A37" s="294">
        <v>28</v>
      </c>
      <c r="B37" s="295" t="s">
        <v>1549</v>
      </c>
      <c r="C37" s="296" t="s">
        <v>1550</v>
      </c>
      <c r="D37" s="297" t="s">
        <v>151</v>
      </c>
      <c r="E37" s="298">
        <v>1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9</v>
      </c>
      <c r="AC37" s="262">
        <v>9</v>
      </c>
      <c r="AZ37" s="262">
        <v>4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9</v>
      </c>
    </row>
    <row r="38" spans="1:80">
      <c r="A38" s="294">
        <v>29</v>
      </c>
      <c r="B38" s="295" t="s">
        <v>1551</v>
      </c>
      <c r="C38" s="296" t="s">
        <v>1552</v>
      </c>
      <c r="D38" s="297" t="s">
        <v>100</v>
      </c>
      <c r="E38" s="298">
        <v>1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9</v>
      </c>
      <c r="AC38" s="262">
        <v>9</v>
      </c>
      <c r="AZ38" s="262">
        <v>4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9</v>
      </c>
    </row>
    <row r="39" spans="1:80">
      <c r="A39" s="294">
        <v>30</v>
      </c>
      <c r="B39" s="295" t="s">
        <v>1553</v>
      </c>
      <c r="C39" s="296" t="s">
        <v>1554</v>
      </c>
      <c r="D39" s="297" t="s">
        <v>100</v>
      </c>
      <c r="E39" s="298">
        <v>5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9</v>
      </c>
      <c r="AC39" s="262">
        <v>9</v>
      </c>
      <c r="AZ39" s="262">
        <v>4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9</v>
      </c>
    </row>
    <row r="40" spans="1:80">
      <c r="A40" s="294">
        <v>31</v>
      </c>
      <c r="B40" s="295" t="s">
        <v>1555</v>
      </c>
      <c r="C40" s="296" t="s">
        <v>1556</v>
      </c>
      <c r="D40" s="297" t="s">
        <v>100</v>
      </c>
      <c r="E40" s="298">
        <v>1</v>
      </c>
      <c r="F40" s="298">
        <v>0</v>
      </c>
      <c r="G40" s="299">
        <f>E40*F40</f>
        <v>0</v>
      </c>
      <c r="H40" s="300">
        <v>0</v>
      </c>
      <c r="I40" s="301">
        <f>E40*H40</f>
        <v>0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9</v>
      </c>
      <c r="AC40" s="262">
        <v>9</v>
      </c>
      <c r="AZ40" s="262">
        <v>4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9</v>
      </c>
    </row>
    <row r="41" spans="1:80">
      <c r="A41" s="294">
        <v>32</v>
      </c>
      <c r="B41" s="295" t="s">
        <v>1557</v>
      </c>
      <c r="C41" s="296" t="s">
        <v>1558</v>
      </c>
      <c r="D41" s="297" t="s">
        <v>100</v>
      </c>
      <c r="E41" s="298">
        <v>7</v>
      </c>
      <c r="F41" s="298">
        <v>0</v>
      </c>
      <c r="G41" s="299">
        <f>E41*F41</f>
        <v>0</v>
      </c>
      <c r="H41" s="300">
        <v>0</v>
      </c>
      <c r="I41" s="301">
        <f>E41*H41</f>
        <v>0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9</v>
      </c>
      <c r="AC41" s="262">
        <v>9</v>
      </c>
      <c r="AZ41" s="262">
        <v>4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9</v>
      </c>
    </row>
    <row r="42" spans="1:80">
      <c r="A42" s="294">
        <v>33</v>
      </c>
      <c r="B42" s="295" t="s">
        <v>1559</v>
      </c>
      <c r="C42" s="296" t="s">
        <v>1560</v>
      </c>
      <c r="D42" s="297" t="s">
        <v>100</v>
      </c>
      <c r="E42" s="298">
        <v>1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9</v>
      </c>
      <c r="AC42" s="262">
        <v>9</v>
      </c>
      <c r="AZ42" s="262">
        <v>4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9</v>
      </c>
    </row>
    <row r="43" spans="1:80">
      <c r="A43" s="294">
        <v>34</v>
      </c>
      <c r="B43" s="295" t="s">
        <v>1561</v>
      </c>
      <c r="C43" s="296" t="s">
        <v>1562</v>
      </c>
      <c r="D43" s="297" t="s">
        <v>100</v>
      </c>
      <c r="E43" s="298">
        <v>1</v>
      </c>
      <c r="F43" s="298">
        <v>0</v>
      </c>
      <c r="G43" s="299">
        <f>E43*F43</f>
        <v>0</v>
      </c>
      <c r="H43" s="300">
        <v>0</v>
      </c>
      <c r="I43" s="301">
        <f>E43*H43</f>
        <v>0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9</v>
      </c>
      <c r="AC43" s="262">
        <v>9</v>
      </c>
      <c r="AZ43" s="262">
        <v>4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9</v>
      </c>
    </row>
    <row r="44" spans="1:80">
      <c r="A44" s="294">
        <v>35</v>
      </c>
      <c r="B44" s="295" t="s">
        <v>1563</v>
      </c>
      <c r="C44" s="296" t="s">
        <v>1564</v>
      </c>
      <c r="D44" s="297" t="s">
        <v>100</v>
      </c>
      <c r="E44" s="298">
        <v>1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9</v>
      </c>
      <c r="AC44" s="262">
        <v>9</v>
      </c>
      <c r="AZ44" s="262">
        <v>4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9</v>
      </c>
    </row>
    <row r="45" spans="1:80">
      <c r="A45" s="294">
        <v>36</v>
      </c>
      <c r="B45" s="295" t="s">
        <v>1565</v>
      </c>
      <c r="C45" s="296" t="s">
        <v>1566</v>
      </c>
      <c r="D45" s="297" t="s">
        <v>100</v>
      </c>
      <c r="E45" s="298">
        <v>14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9</v>
      </c>
      <c r="AC45" s="262">
        <v>9</v>
      </c>
      <c r="AZ45" s="262">
        <v>4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9</v>
      </c>
    </row>
    <row r="46" spans="1:80">
      <c r="A46" s="294">
        <v>37</v>
      </c>
      <c r="B46" s="295" t="s">
        <v>1567</v>
      </c>
      <c r="C46" s="296" t="s">
        <v>1568</v>
      </c>
      <c r="D46" s="297" t="s">
        <v>100</v>
      </c>
      <c r="E46" s="298">
        <v>16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9</v>
      </c>
      <c r="AC46" s="262">
        <v>9</v>
      </c>
      <c r="AZ46" s="262">
        <v>4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9</v>
      </c>
    </row>
    <row r="47" spans="1:80">
      <c r="A47" s="294">
        <v>38</v>
      </c>
      <c r="B47" s="295" t="s">
        <v>1569</v>
      </c>
      <c r="C47" s="296" t="s">
        <v>1570</v>
      </c>
      <c r="D47" s="297" t="s">
        <v>100</v>
      </c>
      <c r="E47" s="298">
        <v>1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39</v>
      </c>
      <c r="B48" s="295" t="s">
        <v>1571</v>
      </c>
      <c r="C48" s="296" t="s">
        <v>1572</v>
      </c>
      <c r="D48" s="297" t="s">
        <v>100</v>
      </c>
      <c r="E48" s="298">
        <v>2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40</v>
      </c>
      <c r="B49" s="295" t="s">
        <v>1573</v>
      </c>
      <c r="C49" s="296" t="s">
        <v>1574</v>
      </c>
      <c r="D49" s="297" t="s">
        <v>197</v>
      </c>
      <c r="E49" s="298">
        <v>675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41</v>
      </c>
      <c r="B50" s="295" t="s">
        <v>1575</v>
      </c>
      <c r="C50" s="296" t="s">
        <v>1576</v>
      </c>
      <c r="D50" s="297" t="s">
        <v>197</v>
      </c>
      <c r="E50" s="298">
        <v>60</v>
      </c>
      <c r="F50" s="298">
        <v>0</v>
      </c>
      <c r="G50" s="299">
        <f>E50*F50</f>
        <v>0</v>
      </c>
      <c r="H50" s="300">
        <v>0</v>
      </c>
      <c r="I50" s="301">
        <f>E50*H50</f>
        <v>0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>
      <c r="A51" s="294">
        <v>42</v>
      </c>
      <c r="B51" s="295" t="s">
        <v>1577</v>
      </c>
      <c r="C51" s="296" t="s">
        <v>1578</v>
      </c>
      <c r="D51" s="297" t="s">
        <v>197</v>
      </c>
      <c r="E51" s="298">
        <v>345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>
      <c r="A52" s="294">
        <v>43</v>
      </c>
      <c r="B52" s="295" t="s">
        <v>1579</v>
      </c>
      <c r="C52" s="296" t="s">
        <v>1580</v>
      </c>
      <c r="D52" s="297" t="s">
        <v>197</v>
      </c>
      <c r="E52" s="298">
        <v>248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9</v>
      </c>
      <c r="AC52" s="262">
        <v>9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9</v>
      </c>
    </row>
    <row r="53" spans="1:80">
      <c r="A53" s="294">
        <v>44</v>
      </c>
      <c r="B53" s="295" t="s">
        <v>1581</v>
      </c>
      <c r="C53" s="296" t="s">
        <v>1582</v>
      </c>
      <c r="D53" s="297" t="s">
        <v>197</v>
      </c>
      <c r="E53" s="298">
        <v>1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9</v>
      </c>
      <c r="AC53" s="262">
        <v>9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9</v>
      </c>
    </row>
    <row r="54" spans="1:80">
      <c r="A54" s="294">
        <v>45</v>
      </c>
      <c r="B54" s="295" t="s">
        <v>1583</v>
      </c>
      <c r="C54" s="296" t="s">
        <v>1584</v>
      </c>
      <c r="D54" s="297" t="s">
        <v>100</v>
      </c>
      <c r="E54" s="298">
        <v>15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9</v>
      </c>
      <c r="AC54" s="262">
        <v>9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9</v>
      </c>
    </row>
    <row r="55" spans="1:80">
      <c r="A55" s="294">
        <v>46</v>
      </c>
      <c r="B55" s="295" t="s">
        <v>1585</v>
      </c>
      <c r="C55" s="296" t="s">
        <v>1586</v>
      </c>
      <c r="D55" s="297" t="s">
        <v>100</v>
      </c>
      <c r="E55" s="298">
        <v>12</v>
      </c>
      <c r="F55" s="298">
        <v>0</v>
      </c>
      <c r="G55" s="299">
        <f>E55*F55</f>
        <v>0</v>
      </c>
      <c r="H55" s="300">
        <v>0</v>
      </c>
      <c r="I55" s="301">
        <f>E55*H55</f>
        <v>0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9</v>
      </c>
      <c r="AC55" s="262">
        <v>9</v>
      </c>
      <c r="AZ55" s="262">
        <v>4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9</v>
      </c>
    </row>
    <row r="56" spans="1:80">
      <c r="A56" s="294">
        <v>47</v>
      </c>
      <c r="B56" s="295" t="s">
        <v>1587</v>
      </c>
      <c r="C56" s="296" t="s">
        <v>1588</v>
      </c>
      <c r="D56" s="297" t="s">
        <v>100</v>
      </c>
      <c r="E56" s="298">
        <v>3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9</v>
      </c>
      <c r="AC56" s="262">
        <v>9</v>
      </c>
      <c r="AZ56" s="262">
        <v>4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9</v>
      </c>
    </row>
    <row r="57" spans="1:80">
      <c r="A57" s="294">
        <v>48</v>
      </c>
      <c r="B57" s="295" t="s">
        <v>1589</v>
      </c>
      <c r="C57" s="296" t="s">
        <v>1590</v>
      </c>
      <c r="D57" s="297" t="s">
        <v>100</v>
      </c>
      <c r="E57" s="298">
        <v>3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9</v>
      </c>
      <c r="AC57" s="262">
        <v>9</v>
      </c>
      <c r="AZ57" s="262">
        <v>4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9</v>
      </c>
    </row>
    <row r="58" spans="1:80">
      <c r="A58" s="294">
        <v>49</v>
      </c>
      <c r="B58" s="295" t="s">
        <v>1591</v>
      </c>
      <c r="C58" s="296" t="s">
        <v>1558</v>
      </c>
      <c r="D58" s="297" t="s">
        <v>100</v>
      </c>
      <c r="E58" s="298">
        <v>16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9</v>
      </c>
      <c r="AC58" s="262">
        <v>9</v>
      </c>
      <c r="AZ58" s="262">
        <v>4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9</v>
      </c>
    </row>
    <row r="59" spans="1:80">
      <c r="A59" s="294">
        <v>50</v>
      </c>
      <c r="B59" s="295" t="s">
        <v>1592</v>
      </c>
      <c r="C59" s="296" t="s">
        <v>1574</v>
      </c>
      <c r="D59" s="297" t="s">
        <v>197</v>
      </c>
      <c r="E59" s="298">
        <v>319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9</v>
      </c>
      <c r="AC59" s="262">
        <v>9</v>
      </c>
      <c r="AZ59" s="262">
        <v>4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9</v>
      </c>
    </row>
    <row r="60" spans="1:80">
      <c r="A60" s="294">
        <v>51</v>
      </c>
      <c r="B60" s="295" t="s">
        <v>1593</v>
      </c>
      <c r="C60" s="296" t="s">
        <v>1594</v>
      </c>
      <c r="D60" s="297" t="s">
        <v>197</v>
      </c>
      <c r="E60" s="298">
        <v>255</v>
      </c>
      <c r="F60" s="298">
        <v>0</v>
      </c>
      <c r="G60" s="299">
        <f>E60*F60</f>
        <v>0</v>
      </c>
      <c r="H60" s="300">
        <v>0</v>
      </c>
      <c r="I60" s="301">
        <f>E60*H60</f>
        <v>0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9</v>
      </c>
      <c r="AC60" s="262">
        <v>9</v>
      </c>
      <c r="AZ60" s="262">
        <v>4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9</v>
      </c>
    </row>
    <row r="61" spans="1:80">
      <c r="A61" s="294">
        <v>52</v>
      </c>
      <c r="B61" s="295" t="s">
        <v>1595</v>
      </c>
      <c r="C61" s="296" t="s">
        <v>1578</v>
      </c>
      <c r="D61" s="297" t="s">
        <v>197</v>
      </c>
      <c r="E61" s="298">
        <v>255</v>
      </c>
      <c r="F61" s="298">
        <v>0</v>
      </c>
      <c r="G61" s="299">
        <f>E61*F61</f>
        <v>0</v>
      </c>
      <c r="H61" s="300">
        <v>0</v>
      </c>
      <c r="I61" s="301">
        <f>E61*H61</f>
        <v>0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9</v>
      </c>
      <c r="AC61" s="262">
        <v>9</v>
      </c>
      <c r="AZ61" s="262">
        <v>4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9</v>
      </c>
    </row>
    <row r="62" spans="1:80">
      <c r="A62" s="294">
        <v>53</v>
      </c>
      <c r="B62" s="295" t="s">
        <v>1596</v>
      </c>
      <c r="C62" s="296" t="s">
        <v>1580</v>
      </c>
      <c r="D62" s="297" t="s">
        <v>197</v>
      </c>
      <c r="E62" s="298">
        <v>187</v>
      </c>
      <c r="F62" s="298">
        <v>0</v>
      </c>
      <c r="G62" s="299">
        <f>E62*F62</f>
        <v>0</v>
      </c>
      <c r="H62" s="300">
        <v>0</v>
      </c>
      <c r="I62" s="301">
        <f>E62*H62</f>
        <v>0</v>
      </c>
      <c r="J62" s="300">
        <v>0</v>
      </c>
      <c r="K62" s="301">
        <f>E62*J62</f>
        <v>0</v>
      </c>
      <c r="O62" s="293">
        <v>2</v>
      </c>
      <c r="AA62" s="262">
        <v>1</v>
      </c>
      <c r="AB62" s="262">
        <v>9</v>
      </c>
      <c r="AC62" s="262">
        <v>9</v>
      </c>
      <c r="AZ62" s="262">
        <v>4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1</v>
      </c>
      <c r="CB62" s="293">
        <v>9</v>
      </c>
    </row>
    <row r="63" spans="1:80">
      <c r="A63" s="294">
        <v>54</v>
      </c>
      <c r="B63" s="295" t="s">
        <v>1597</v>
      </c>
      <c r="C63" s="296" t="s">
        <v>1576</v>
      </c>
      <c r="D63" s="297" t="s">
        <v>197</v>
      </c>
      <c r="E63" s="298">
        <v>80</v>
      </c>
      <c r="F63" s="298">
        <v>0</v>
      </c>
      <c r="G63" s="299">
        <f>E63*F63</f>
        <v>0</v>
      </c>
      <c r="H63" s="300">
        <v>0</v>
      </c>
      <c r="I63" s="301">
        <f>E63*H63</f>
        <v>0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9</v>
      </c>
      <c r="AC63" s="262">
        <v>9</v>
      </c>
      <c r="AZ63" s="262">
        <v>4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9</v>
      </c>
    </row>
    <row r="64" spans="1:80">
      <c r="A64" s="294">
        <v>55</v>
      </c>
      <c r="B64" s="295" t="s">
        <v>1598</v>
      </c>
      <c r="C64" s="296" t="s">
        <v>1560</v>
      </c>
      <c r="D64" s="297" t="s">
        <v>100</v>
      </c>
      <c r="E64" s="298">
        <v>1</v>
      </c>
      <c r="F64" s="298">
        <v>0</v>
      </c>
      <c r="G64" s="299">
        <f>E64*F64</f>
        <v>0</v>
      </c>
      <c r="H64" s="300">
        <v>0</v>
      </c>
      <c r="I64" s="301">
        <f>E64*H64</f>
        <v>0</v>
      </c>
      <c r="J64" s="300">
        <v>0</v>
      </c>
      <c r="K64" s="301">
        <f>E64*J64</f>
        <v>0</v>
      </c>
      <c r="O64" s="293">
        <v>2</v>
      </c>
      <c r="AA64" s="262">
        <v>1</v>
      </c>
      <c r="AB64" s="262">
        <v>9</v>
      </c>
      <c r="AC64" s="262">
        <v>9</v>
      </c>
      <c r="AZ64" s="262">
        <v>4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1</v>
      </c>
      <c r="CB64" s="293">
        <v>9</v>
      </c>
    </row>
    <row r="65" spans="1:80">
      <c r="A65" s="294">
        <v>56</v>
      </c>
      <c r="B65" s="295" t="s">
        <v>1599</v>
      </c>
      <c r="C65" s="296" t="s">
        <v>1562</v>
      </c>
      <c r="D65" s="297" t="s">
        <v>100</v>
      </c>
      <c r="E65" s="298">
        <v>1</v>
      </c>
      <c r="F65" s="298">
        <v>0</v>
      </c>
      <c r="G65" s="299">
        <f>E65*F65</f>
        <v>0</v>
      </c>
      <c r="H65" s="300">
        <v>0</v>
      </c>
      <c r="I65" s="301">
        <f>E65*H65</f>
        <v>0</v>
      </c>
      <c r="J65" s="300">
        <v>0</v>
      </c>
      <c r="K65" s="301">
        <f>E65*J65</f>
        <v>0</v>
      </c>
      <c r="O65" s="293">
        <v>2</v>
      </c>
      <c r="AA65" s="262">
        <v>1</v>
      </c>
      <c r="AB65" s="262">
        <v>9</v>
      </c>
      <c r="AC65" s="262">
        <v>9</v>
      </c>
      <c r="AZ65" s="262">
        <v>4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</v>
      </c>
      <c r="CB65" s="293">
        <v>9</v>
      </c>
    </row>
    <row r="66" spans="1:80">
      <c r="A66" s="294">
        <v>57</v>
      </c>
      <c r="B66" s="295" t="s">
        <v>1600</v>
      </c>
      <c r="C66" s="296" t="s">
        <v>1601</v>
      </c>
      <c r="D66" s="297" t="s">
        <v>151</v>
      </c>
      <c r="E66" s="298">
        <v>1</v>
      </c>
      <c r="F66" s="298">
        <v>0</v>
      </c>
      <c r="G66" s="299">
        <f>E66*F66</f>
        <v>0</v>
      </c>
      <c r="H66" s="300">
        <v>0</v>
      </c>
      <c r="I66" s="301">
        <f>E66*H66</f>
        <v>0</v>
      </c>
      <c r="J66" s="300">
        <v>0</v>
      </c>
      <c r="K66" s="301">
        <f>E66*J66</f>
        <v>0</v>
      </c>
      <c r="O66" s="293">
        <v>2</v>
      </c>
      <c r="AA66" s="262">
        <v>1</v>
      </c>
      <c r="AB66" s="262">
        <v>9</v>
      </c>
      <c r="AC66" s="262">
        <v>9</v>
      </c>
      <c r="AZ66" s="262">
        <v>4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</v>
      </c>
      <c r="CB66" s="293">
        <v>9</v>
      </c>
    </row>
    <row r="67" spans="1:80">
      <c r="A67" s="303"/>
      <c r="B67" s="304" t="s">
        <v>101</v>
      </c>
      <c r="C67" s="305" t="s">
        <v>1548</v>
      </c>
      <c r="D67" s="306"/>
      <c r="E67" s="307"/>
      <c r="F67" s="308"/>
      <c r="G67" s="309">
        <f>SUM(G36:G66)</f>
        <v>0</v>
      </c>
      <c r="H67" s="310"/>
      <c r="I67" s="311">
        <f>SUM(I36:I66)</f>
        <v>0</v>
      </c>
      <c r="J67" s="310"/>
      <c r="K67" s="311">
        <f>SUM(K36:K66)</f>
        <v>0</v>
      </c>
      <c r="O67" s="293">
        <v>4</v>
      </c>
      <c r="BA67" s="312">
        <f>SUM(BA36:BA66)</f>
        <v>0</v>
      </c>
      <c r="BB67" s="312">
        <f>SUM(BB36:BB66)</f>
        <v>0</v>
      </c>
      <c r="BC67" s="312">
        <f>SUM(BC36:BC66)</f>
        <v>0</v>
      </c>
      <c r="BD67" s="312">
        <f>SUM(BD36:BD66)</f>
        <v>0</v>
      </c>
      <c r="BE67" s="312">
        <f>SUM(BE36:BE66)</f>
        <v>0</v>
      </c>
    </row>
    <row r="68" spans="1:80">
      <c r="E68" s="262"/>
    </row>
    <row r="69" spans="1:80">
      <c r="E69" s="262"/>
    </row>
    <row r="70" spans="1:80">
      <c r="E70" s="262"/>
    </row>
    <row r="71" spans="1:80">
      <c r="E71" s="262"/>
    </row>
    <row r="72" spans="1:80">
      <c r="E72" s="262"/>
    </row>
    <row r="73" spans="1:80">
      <c r="E73" s="262"/>
    </row>
    <row r="74" spans="1:80">
      <c r="E74" s="262"/>
    </row>
    <row r="75" spans="1:80">
      <c r="E75" s="262"/>
    </row>
    <row r="76" spans="1:80">
      <c r="E76" s="262"/>
    </row>
    <row r="77" spans="1:80">
      <c r="E77" s="262"/>
    </row>
    <row r="78" spans="1:80">
      <c r="E78" s="262"/>
    </row>
    <row r="79" spans="1:80">
      <c r="E79" s="262"/>
    </row>
    <row r="80" spans="1:80">
      <c r="E80" s="262"/>
    </row>
    <row r="81" spans="1:7">
      <c r="E81" s="262"/>
    </row>
    <row r="82" spans="1:7">
      <c r="E82" s="262"/>
    </row>
    <row r="83" spans="1:7">
      <c r="E83" s="262"/>
    </row>
    <row r="84" spans="1:7">
      <c r="E84" s="262"/>
    </row>
    <row r="85" spans="1:7">
      <c r="E85" s="262"/>
    </row>
    <row r="86" spans="1:7">
      <c r="E86" s="262"/>
    </row>
    <row r="87" spans="1:7">
      <c r="E87" s="262"/>
    </row>
    <row r="88" spans="1:7">
      <c r="E88" s="262"/>
    </row>
    <row r="89" spans="1:7">
      <c r="E89" s="262"/>
    </row>
    <row r="90" spans="1:7">
      <c r="E90" s="262"/>
    </row>
    <row r="91" spans="1:7">
      <c r="A91" s="302"/>
      <c r="B91" s="302"/>
      <c r="C91" s="302"/>
      <c r="D91" s="302"/>
      <c r="E91" s="302"/>
      <c r="F91" s="302"/>
      <c r="G91" s="302"/>
    </row>
    <row r="92" spans="1:7">
      <c r="A92" s="302"/>
      <c r="B92" s="302"/>
      <c r="C92" s="302"/>
      <c r="D92" s="302"/>
      <c r="E92" s="302"/>
      <c r="F92" s="302"/>
      <c r="G92" s="302"/>
    </row>
    <row r="93" spans="1:7">
      <c r="A93" s="302"/>
      <c r="B93" s="302"/>
      <c r="C93" s="302"/>
      <c r="D93" s="302"/>
      <c r="E93" s="302"/>
      <c r="F93" s="302"/>
      <c r="G93" s="302"/>
    </row>
    <row r="94" spans="1:7">
      <c r="A94" s="302"/>
      <c r="B94" s="302"/>
      <c r="C94" s="302"/>
      <c r="D94" s="302"/>
      <c r="E94" s="302"/>
      <c r="F94" s="302"/>
      <c r="G94" s="30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E116" s="262"/>
    </row>
    <row r="117" spans="1:7">
      <c r="E117" s="262"/>
    </row>
    <row r="118" spans="1:7">
      <c r="E118" s="262"/>
    </row>
    <row r="119" spans="1:7">
      <c r="E119" s="262"/>
    </row>
    <row r="120" spans="1:7">
      <c r="E120" s="262"/>
    </row>
    <row r="121" spans="1:7">
      <c r="E121" s="262"/>
    </row>
    <row r="122" spans="1:7">
      <c r="E122" s="262"/>
    </row>
    <row r="123" spans="1:7">
      <c r="E123" s="262"/>
    </row>
    <row r="124" spans="1:7">
      <c r="E124" s="262"/>
    </row>
    <row r="125" spans="1:7">
      <c r="E125" s="262"/>
    </row>
    <row r="126" spans="1:7">
      <c r="A126" s="313"/>
      <c r="B126" s="313"/>
    </row>
    <row r="127" spans="1:7">
      <c r="A127" s="302"/>
      <c r="B127" s="302"/>
      <c r="C127" s="314"/>
      <c r="D127" s="314"/>
      <c r="E127" s="315"/>
      <c r="F127" s="314"/>
      <c r="G127" s="316"/>
    </row>
    <row r="128" spans="1:7">
      <c r="A128" s="317"/>
      <c r="B128" s="317"/>
      <c r="C128" s="302"/>
      <c r="D128" s="302"/>
      <c r="E128" s="318"/>
      <c r="F128" s="302"/>
      <c r="G128" s="302"/>
    </row>
    <row r="129" spans="1:7">
      <c r="A129" s="302"/>
      <c r="B129" s="302"/>
      <c r="C129" s="302"/>
      <c r="D129" s="302"/>
      <c r="E129" s="318"/>
      <c r="F129" s="302"/>
      <c r="G129" s="302"/>
    </row>
    <row r="130" spans="1:7">
      <c r="A130" s="302"/>
      <c r="B130" s="302"/>
      <c r="C130" s="302"/>
      <c r="D130" s="302"/>
      <c r="E130" s="318"/>
      <c r="F130" s="302"/>
      <c r="G130" s="302"/>
    </row>
    <row r="131" spans="1:7">
      <c r="A131" s="302"/>
      <c r="B131" s="302"/>
      <c r="C131" s="302"/>
      <c r="D131" s="302"/>
      <c r="E131" s="318"/>
      <c r="F131" s="302"/>
      <c r="G131" s="302"/>
    </row>
    <row r="132" spans="1:7">
      <c r="A132" s="302"/>
      <c r="B132" s="302"/>
      <c r="C132" s="302"/>
      <c r="D132" s="302"/>
      <c r="E132" s="318"/>
      <c r="F132" s="302"/>
      <c r="G132" s="302"/>
    </row>
    <row r="133" spans="1:7">
      <c r="A133" s="302"/>
      <c r="B133" s="302"/>
      <c r="C133" s="302"/>
      <c r="D133" s="302"/>
      <c r="E133" s="318"/>
      <c r="F133" s="302"/>
      <c r="G133" s="302"/>
    </row>
    <row r="134" spans="1:7">
      <c r="A134" s="302"/>
      <c r="B134" s="302"/>
      <c r="C134" s="302"/>
      <c r="D134" s="302"/>
      <c r="E134" s="318"/>
      <c r="F134" s="302"/>
      <c r="G134" s="302"/>
    </row>
    <row r="135" spans="1:7">
      <c r="A135" s="302"/>
      <c r="B135" s="302"/>
      <c r="C135" s="302"/>
      <c r="D135" s="302"/>
      <c r="E135" s="318"/>
      <c r="F135" s="302"/>
      <c r="G135" s="302"/>
    </row>
    <row r="136" spans="1:7">
      <c r="A136" s="302"/>
      <c r="B136" s="302"/>
      <c r="C136" s="302"/>
      <c r="D136" s="302"/>
      <c r="E136" s="318"/>
      <c r="F136" s="302"/>
      <c r="G136" s="302"/>
    </row>
    <row r="137" spans="1:7">
      <c r="A137" s="302"/>
      <c r="B137" s="302"/>
      <c r="C137" s="302"/>
      <c r="D137" s="302"/>
      <c r="E137" s="318"/>
      <c r="F137" s="302"/>
      <c r="G137" s="302"/>
    </row>
    <row r="138" spans="1:7">
      <c r="A138" s="302"/>
      <c r="B138" s="302"/>
      <c r="C138" s="302"/>
      <c r="D138" s="302"/>
      <c r="E138" s="318"/>
      <c r="F138" s="302"/>
      <c r="G138" s="302"/>
    </row>
    <row r="139" spans="1:7">
      <c r="A139" s="302"/>
      <c r="B139" s="302"/>
      <c r="C139" s="302"/>
      <c r="D139" s="302"/>
      <c r="E139" s="318"/>
      <c r="F139" s="302"/>
      <c r="G139" s="302"/>
    </row>
    <row r="140" spans="1:7">
      <c r="A140" s="302"/>
      <c r="B140" s="302"/>
      <c r="C140" s="302"/>
      <c r="D140" s="302"/>
      <c r="E140" s="318"/>
      <c r="F140" s="302"/>
      <c r="G140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1604</v>
      </c>
      <c r="D2" s="106" t="s">
        <v>1605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916</v>
      </c>
      <c r="B5" s="119"/>
      <c r="C5" s="120" t="s">
        <v>917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HD1205HR1 Rek'!E9</f>
        <v>0</v>
      </c>
      <c r="D15" s="161" t="str">
        <f>'SO 08 HD1205HR1 Rek'!A14</f>
        <v>Rezerva rozpočtu</v>
      </c>
      <c r="E15" s="162"/>
      <c r="F15" s="163"/>
      <c r="G15" s="160">
        <f>'SO 08 HD1205HR1 Rek'!I14</f>
        <v>0</v>
      </c>
    </row>
    <row r="16" spans="1:57" ht="15.95" customHeight="1">
      <c r="A16" s="158" t="s">
        <v>52</v>
      </c>
      <c r="B16" s="159" t="s">
        <v>53</v>
      </c>
      <c r="C16" s="160">
        <f>'SO 08 HD1205HR1 Rek'!F9</f>
        <v>0</v>
      </c>
      <c r="D16" s="110" t="str">
        <f>'SO 08 HD1205HR1 Rek'!A15</f>
        <v>Mimostaveništní doprava</v>
      </c>
      <c r="E16" s="164"/>
      <c r="F16" s="165"/>
      <c r="G16" s="160">
        <f>'SO 08 HD1205HR1 Rek'!I15</f>
        <v>0</v>
      </c>
    </row>
    <row r="17" spans="1:7" ht="15.95" customHeight="1">
      <c r="A17" s="158" t="s">
        <v>54</v>
      </c>
      <c r="B17" s="159" t="s">
        <v>55</v>
      </c>
      <c r="C17" s="160">
        <f>'SO 08 HD1205HR1 Rek'!H9</f>
        <v>0</v>
      </c>
      <c r="D17" s="110" t="str">
        <f>'SO 08 HD1205HR1 Rek'!A16</f>
        <v>Přesun stavebních kapacit</v>
      </c>
      <c r="E17" s="164"/>
      <c r="F17" s="165"/>
      <c r="G17" s="160">
        <f>'SO 08 HD1205HR1 Rek'!I16</f>
        <v>0</v>
      </c>
    </row>
    <row r="18" spans="1:7" ht="15.95" customHeight="1">
      <c r="A18" s="166" t="s">
        <v>56</v>
      </c>
      <c r="B18" s="167" t="s">
        <v>57</v>
      </c>
      <c r="C18" s="160">
        <f>'SO 08 HD1205HR1 Rek'!G9</f>
        <v>0</v>
      </c>
      <c r="D18" s="110" t="str">
        <f>'SO 08 HD1205HR1 Rek'!A17</f>
        <v>Oborová přirážka</v>
      </c>
      <c r="E18" s="164"/>
      <c r="F18" s="165"/>
      <c r="G18" s="160">
        <f>'SO 08 HD1205HR1 Rek'!I17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HD1205HR1 Rek'!I9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HD1205HR1 Rek'!H18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69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1604</v>
      </c>
      <c r="I1" s="213"/>
    </row>
    <row r="2" spans="1:57" ht="13.5" thickBot="1">
      <c r="A2" s="214" t="s">
        <v>76</v>
      </c>
      <c r="B2" s="215"/>
      <c r="C2" s="216" t="s">
        <v>918</v>
      </c>
      <c r="D2" s="217"/>
      <c r="E2" s="218"/>
      <c r="F2" s="217"/>
      <c r="G2" s="219" t="s">
        <v>1605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19" t="str">
        <f>'SO 08 HD1205HR1 Pol'!B7</f>
        <v>741</v>
      </c>
      <c r="B7" s="70" t="str">
        <f>'SO 08 HD1205HR1 Pol'!C7</f>
        <v>Elektroinstalace</v>
      </c>
      <c r="D7" s="231"/>
      <c r="E7" s="320">
        <f>'SO 08 HD1205HR1 Pol'!BA43</f>
        <v>0</v>
      </c>
      <c r="F7" s="321">
        <f>'SO 08 HD1205HR1 Pol'!BB43</f>
        <v>0</v>
      </c>
      <c r="G7" s="321">
        <f>'SO 08 HD1205HR1 Pol'!BC43</f>
        <v>0</v>
      </c>
      <c r="H7" s="321">
        <f>'SO 08 HD1205HR1 Pol'!BD43</f>
        <v>0</v>
      </c>
      <c r="I7" s="322">
        <f>'SO 08 HD1205HR1 Pol'!BE43</f>
        <v>0</v>
      </c>
    </row>
    <row r="8" spans="1:57" s="138" customFormat="1" ht="13.5" thickBot="1">
      <c r="A8" s="319" t="str">
        <f>'SO 08 HD1205HR1 Pol'!B44</f>
        <v>M21</v>
      </c>
      <c r="B8" s="70" t="str">
        <f>'SO 08 HD1205HR1 Pol'!C44</f>
        <v>Elektromontáže</v>
      </c>
      <c r="D8" s="231"/>
      <c r="E8" s="320">
        <f>'SO 08 HD1205HR1 Pol'!BA58</f>
        <v>0</v>
      </c>
      <c r="F8" s="321">
        <f>'SO 08 HD1205HR1 Pol'!BB58</f>
        <v>0</v>
      </c>
      <c r="G8" s="321">
        <f>'SO 08 HD1205HR1 Pol'!BC58</f>
        <v>0</v>
      </c>
      <c r="H8" s="321">
        <f>'SO 08 HD1205HR1 Pol'!BD58</f>
        <v>0</v>
      </c>
      <c r="I8" s="322">
        <f>'SO 08 HD1205HR1 Pol'!BE58</f>
        <v>0</v>
      </c>
    </row>
    <row r="9" spans="1:57" s="14" customFormat="1" ht="13.5" thickBot="1">
      <c r="A9" s="232"/>
      <c r="B9" s="233" t="s">
        <v>79</v>
      </c>
      <c r="C9" s="233"/>
      <c r="D9" s="234"/>
      <c r="E9" s="235">
        <f>SUM(E7:E8)</f>
        <v>0</v>
      </c>
      <c r="F9" s="236">
        <f>SUM(F7:F8)</f>
        <v>0</v>
      </c>
      <c r="G9" s="236">
        <f>SUM(G7:G8)</f>
        <v>0</v>
      </c>
      <c r="H9" s="236">
        <f>SUM(H7:H8)</f>
        <v>0</v>
      </c>
      <c r="I9" s="237">
        <f>SUM(I7:I8)</f>
        <v>0</v>
      </c>
    </row>
    <row r="10" spans="1:57">
      <c r="A10" s="138"/>
      <c r="B10" s="138"/>
      <c r="C10" s="138"/>
      <c r="D10" s="138"/>
      <c r="E10" s="138"/>
      <c r="F10" s="138"/>
      <c r="G10" s="138"/>
      <c r="H10" s="138"/>
      <c r="I10" s="138"/>
    </row>
    <row r="11" spans="1:57" ht="19.5" customHeight="1">
      <c r="A11" s="223" t="s">
        <v>80</v>
      </c>
      <c r="B11" s="223"/>
      <c r="C11" s="223"/>
      <c r="D11" s="223"/>
      <c r="E11" s="223"/>
      <c r="F11" s="223"/>
      <c r="G11" s="238"/>
      <c r="H11" s="223"/>
      <c r="I11" s="223"/>
      <c r="BA11" s="144"/>
      <c r="BB11" s="144"/>
      <c r="BC11" s="144"/>
      <c r="BD11" s="144"/>
      <c r="BE11" s="144"/>
    </row>
    <row r="12" spans="1:57" ht="13.5" thickBot="1"/>
    <row r="13" spans="1:57">
      <c r="A13" s="176" t="s">
        <v>81</v>
      </c>
      <c r="B13" s="177"/>
      <c r="C13" s="177"/>
      <c r="D13" s="239"/>
      <c r="E13" s="240" t="s">
        <v>82</v>
      </c>
      <c r="F13" s="241" t="s">
        <v>12</v>
      </c>
      <c r="G13" s="242" t="s">
        <v>83</v>
      </c>
      <c r="H13" s="243"/>
      <c r="I13" s="244" t="s">
        <v>82</v>
      </c>
    </row>
    <row r="14" spans="1:57">
      <c r="A14" s="168" t="s">
        <v>912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2</v>
      </c>
    </row>
    <row r="15" spans="1:57">
      <c r="A15" s="168" t="s">
        <v>910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2</v>
      </c>
    </row>
    <row r="16" spans="1:57">
      <c r="A16" s="168" t="s">
        <v>909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1702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 ht="13.5" thickBot="1">
      <c r="A18" s="251"/>
      <c r="B18" s="252" t="s">
        <v>84</v>
      </c>
      <c r="C18" s="253"/>
      <c r="D18" s="254"/>
      <c r="E18" s="255"/>
      <c r="F18" s="256"/>
      <c r="G18" s="256"/>
      <c r="H18" s="257">
        <f>SUM(I14:I17)</f>
        <v>0</v>
      </c>
      <c r="I18" s="258"/>
    </row>
    <row r="20" spans="1:53">
      <c r="B20" s="14"/>
      <c r="F20" s="259"/>
      <c r="G20" s="260"/>
      <c r="H20" s="260"/>
      <c r="I20" s="54"/>
    </row>
    <row r="21" spans="1:53">
      <c r="F21" s="259"/>
      <c r="G21" s="260"/>
      <c r="H21" s="260"/>
      <c r="I21" s="54"/>
    </row>
    <row r="22" spans="1:53"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13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HD1205HR1 Rek'!H1</f>
        <v>HD1205HR1</v>
      </c>
      <c r="G3" s="269"/>
    </row>
    <row r="4" spans="1:80" ht="13.5" thickBot="1">
      <c r="A4" s="270" t="s">
        <v>76</v>
      </c>
      <c r="B4" s="215"/>
      <c r="C4" s="216" t="s">
        <v>918</v>
      </c>
      <c r="D4" s="271"/>
      <c r="E4" s="272" t="str">
        <f>'SO 08 HD1205HR1 Rek'!G2</f>
        <v>Popůvky novostavba šaten - Hromosvod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923</v>
      </c>
      <c r="C7" s="285" t="s">
        <v>917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1606</v>
      </c>
      <c r="C8" s="296" t="s">
        <v>1607</v>
      </c>
      <c r="D8" s="297" t="s">
        <v>100</v>
      </c>
      <c r="E8" s="298">
        <v>7</v>
      </c>
      <c r="F8" s="298">
        <v>0</v>
      </c>
      <c r="G8" s="299">
        <f>E8*F8</f>
        <v>0</v>
      </c>
      <c r="H8" s="300">
        <v>5.0000000000000002E-5</v>
      </c>
      <c r="I8" s="301">
        <f>E8*H8</f>
        <v>3.5E-4</v>
      </c>
      <c r="J8" s="300"/>
      <c r="K8" s="301">
        <f>E8*J8</f>
        <v>0</v>
      </c>
      <c r="O8" s="293">
        <v>2</v>
      </c>
      <c r="AA8" s="262">
        <v>3</v>
      </c>
      <c r="AB8" s="262">
        <v>0</v>
      </c>
      <c r="AC8" s="262" t="s">
        <v>1606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3</v>
      </c>
      <c r="CB8" s="293">
        <v>0</v>
      </c>
    </row>
    <row r="9" spans="1:80">
      <c r="A9" s="294">
        <v>2</v>
      </c>
      <c r="B9" s="295" t="s">
        <v>1608</v>
      </c>
      <c r="C9" s="296" t="s">
        <v>1609</v>
      </c>
      <c r="D9" s="297" t="s">
        <v>100</v>
      </c>
      <c r="E9" s="298">
        <v>4</v>
      </c>
      <c r="F9" s="298">
        <v>0</v>
      </c>
      <c r="G9" s="299">
        <f>E9*F9</f>
        <v>0</v>
      </c>
      <c r="H9" s="300">
        <v>1.2E-2</v>
      </c>
      <c r="I9" s="301">
        <f>E9*H9</f>
        <v>4.8000000000000001E-2</v>
      </c>
      <c r="J9" s="300"/>
      <c r="K9" s="301">
        <f>E9*J9</f>
        <v>0</v>
      </c>
      <c r="O9" s="293">
        <v>2</v>
      </c>
      <c r="AA9" s="262">
        <v>3</v>
      </c>
      <c r="AB9" s="262">
        <v>0</v>
      </c>
      <c r="AC9" s="262" t="s">
        <v>1608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3</v>
      </c>
      <c r="CB9" s="293">
        <v>0</v>
      </c>
    </row>
    <row r="10" spans="1:80">
      <c r="A10" s="294">
        <v>3</v>
      </c>
      <c r="B10" s="295" t="s">
        <v>1610</v>
      </c>
      <c r="C10" s="296" t="s">
        <v>1611</v>
      </c>
      <c r="D10" s="297" t="s">
        <v>100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3</v>
      </c>
      <c r="AB10" s="262">
        <v>0</v>
      </c>
      <c r="AC10" s="262" t="s">
        <v>1610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3</v>
      </c>
      <c r="CB10" s="293">
        <v>0</v>
      </c>
    </row>
    <row r="11" spans="1:80">
      <c r="A11" s="294">
        <v>4</v>
      </c>
      <c r="B11" s="295" t="s">
        <v>1612</v>
      </c>
      <c r="C11" s="296" t="s">
        <v>1613</v>
      </c>
      <c r="D11" s="297" t="s">
        <v>100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3</v>
      </c>
      <c r="AB11" s="262">
        <v>0</v>
      </c>
      <c r="AC11" s="262" t="s">
        <v>1612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3</v>
      </c>
      <c r="CB11" s="293">
        <v>0</v>
      </c>
    </row>
    <row r="12" spans="1:80">
      <c r="A12" s="294">
        <v>5</v>
      </c>
      <c r="B12" s="295" t="s">
        <v>1614</v>
      </c>
      <c r="C12" s="296" t="s">
        <v>1615</v>
      </c>
      <c r="D12" s="297" t="s">
        <v>100</v>
      </c>
      <c r="E12" s="298">
        <v>1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3</v>
      </c>
      <c r="AB12" s="262">
        <v>0</v>
      </c>
      <c r="AC12" s="262" t="s">
        <v>1614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0</v>
      </c>
    </row>
    <row r="13" spans="1:80">
      <c r="A13" s="294">
        <v>6</v>
      </c>
      <c r="B13" s="295" t="s">
        <v>1616</v>
      </c>
      <c r="C13" s="296" t="s">
        <v>1617</v>
      </c>
      <c r="D13" s="297" t="s">
        <v>100</v>
      </c>
      <c r="E13" s="298">
        <v>1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/>
      <c r="K13" s="301">
        <f>E13*J13</f>
        <v>0</v>
      </c>
      <c r="O13" s="293">
        <v>2</v>
      </c>
      <c r="AA13" s="262">
        <v>3</v>
      </c>
      <c r="AB13" s="262">
        <v>0</v>
      </c>
      <c r="AC13" s="262" t="s">
        <v>1616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0</v>
      </c>
    </row>
    <row r="14" spans="1:80">
      <c r="A14" s="294">
        <v>7</v>
      </c>
      <c r="B14" s="295" t="s">
        <v>1618</v>
      </c>
      <c r="C14" s="296" t="s">
        <v>1619</v>
      </c>
      <c r="D14" s="297" t="s">
        <v>100</v>
      </c>
      <c r="E14" s="298">
        <v>20</v>
      </c>
      <c r="F14" s="298">
        <v>0</v>
      </c>
      <c r="G14" s="299">
        <f>E14*F14</f>
        <v>0</v>
      </c>
      <c r="H14" s="300">
        <v>1.8000000000000001E-4</v>
      </c>
      <c r="I14" s="301">
        <f>E14*H14</f>
        <v>3.6000000000000003E-3</v>
      </c>
      <c r="J14" s="300"/>
      <c r="K14" s="301">
        <f>E14*J14</f>
        <v>0</v>
      </c>
      <c r="O14" s="293">
        <v>2</v>
      </c>
      <c r="AA14" s="262">
        <v>3</v>
      </c>
      <c r="AB14" s="262">
        <v>0</v>
      </c>
      <c r="AC14" s="262" t="s">
        <v>1618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0</v>
      </c>
    </row>
    <row r="15" spans="1:80">
      <c r="A15" s="294">
        <v>8</v>
      </c>
      <c r="B15" s="295" t="s">
        <v>1620</v>
      </c>
      <c r="C15" s="296" t="s">
        <v>1621</v>
      </c>
      <c r="D15" s="297" t="s">
        <v>100</v>
      </c>
      <c r="E15" s="298">
        <v>22</v>
      </c>
      <c r="F15" s="298">
        <v>0</v>
      </c>
      <c r="G15" s="299">
        <f>E15*F15</f>
        <v>0</v>
      </c>
      <c r="H15" s="300">
        <v>1.4999999999999999E-4</v>
      </c>
      <c r="I15" s="301">
        <f>E15*H15</f>
        <v>3.2999999999999995E-3</v>
      </c>
      <c r="J15" s="300"/>
      <c r="K15" s="301">
        <f>E15*J15</f>
        <v>0</v>
      </c>
      <c r="O15" s="293">
        <v>2</v>
      </c>
      <c r="AA15" s="262">
        <v>3</v>
      </c>
      <c r="AB15" s="262">
        <v>0</v>
      </c>
      <c r="AC15" s="262" t="s">
        <v>1620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0</v>
      </c>
    </row>
    <row r="16" spans="1:80">
      <c r="A16" s="294">
        <v>9</v>
      </c>
      <c r="B16" s="295" t="s">
        <v>1622</v>
      </c>
      <c r="C16" s="296" t="s">
        <v>1623</v>
      </c>
      <c r="D16" s="297" t="s">
        <v>100</v>
      </c>
      <c r="E16" s="298">
        <v>7</v>
      </c>
      <c r="F16" s="298">
        <v>0</v>
      </c>
      <c r="G16" s="299">
        <f>E16*F16</f>
        <v>0</v>
      </c>
      <c r="H16" s="300">
        <v>3.6000000000000002E-4</v>
      </c>
      <c r="I16" s="301">
        <f>E16*H16</f>
        <v>2.5200000000000001E-3</v>
      </c>
      <c r="J16" s="300"/>
      <c r="K16" s="301">
        <f>E16*J16</f>
        <v>0</v>
      </c>
      <c r="O16" s="293">
        <v>2</v>
      </c>
      <c r="AA16" s="262">
        <v>3</v>
      </c>
      <c r="AB16" s="262">
        <v>0</v>
      </c>
      <c r="AC16" s="262" t="s">
        <v>1622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0</v>
      </c>
    </row>
    <row r="17" spans="1:80">
      <c r="A17" s="294">
        <v>10</v>
      </c>
      <c r="B17" s="295" t="s">
        <v>1624</v>
      </c>
      <c r="C17" s="296" t="s">
        <v>1625</v>
      </c>
      <c r="D17" s="297" t="s">
        <v>100</v>
      </c>
      <c r="E17" s="298">
        <v>4</v>
      </c>
      <c r="F17" s="298">
        <v>0</v>
      </c>
      <c r="G17" s="299">
        <f>E17*F17</f>
        <v>0</v>
      </c>
      <c r="H17" s="300">
        <v>5.0000000000000001E-4</v>
      </c>
      <c r="I17" s="301">
        <f>E17*H17</f>
        <v>2E-3</v>
      </c>
      <c r="J17" s="300"/>
      <c r="K17" s="301">
        <f>E17*J17</f>
        <v>0</v>
      </c>
      <c r="O17" s="293">
        <v>2</v>
      </c>
      <c r="AA17" s="262">
        <v>3</v>
      </c>
      <c r="AB17" s="262">
        <v>0</v>
      </c>
      <c r="AC17" s="262" t="s">
        <v>1624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0</v>
      </c>
    </row>
    <row r="18" spans="1:80">
      <c r="A18" s="294">
        <v>11</v>
      </c>
      <c r="B18" s="295" t="s">
        <v>1626</v>
      </c>
      <c r="C18" s="296" t="s">
        <v>1627</v>
      </c>
      <c r="D18" s="297" t="s">
        <v>100</v>
      </c>
      <c r="E18" s="298">
        <v>2</v>
      </c>
      <c r="F18" s="298">
        <v>0</v>
      </c>
      <c r="G18" s="299">
        <f>E18*F18</f>
        <v>0</v>
      </c>
      <c r="H18" s="300">
        <v>5.0000000000000001E-4</v>
      </c>
      <c r="I18" s="301">
        <f>E18*H18</f>
        <v>1E-3</v>
      </c>
      <c r="J18" s="300"/>
      <c r="K18" s="301">
        <f>E18*J18</f>
        <v>0</v>
      </c>
      <c r="O18" s="293">
        <v>2</v>
      </c>
      <c r="AA18" s="262">
        <v>3</v>
      </c>
      <c r="AB18" s="262">
        <v>0</v>
      </c>
      <c r="AC18" s="262" t="s">
        <v>1626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0</v>
      </c>
    </row>
    <row r="19" spans="1:80" ht="22.5">
      <c r="A19" s="294">
        <v>12</v>
      </c>
      <c r="B19" s="295" t="s">
        <v>1628</v>
      </c>
      <c r="C19" s="296" t="s">
        <v>1629</v>
      </c>
      <c r="D19" s="297" t="s">
        <v>100</v>
      </c>
      <c r="E19" s="298">
        <v>7</v>
      </c>
      <c r="F19" s="298">
        <v>0</v>
      </c>
      <c r="G19" s="299">
        <f>E19*F19</f>
        <v>0</v>
      </c>
      <c r="H19" s="300">
        <v>1.7219999999999999E-2</v>
      </c>
      <c r="I19" s="301">
        <f>E19*H19</f>
        <v>0.12053999999999999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 t="s">
        <v>1628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>
      <c r="A20" s="294">
        <v>13</v>
      </c>
      <c r="B20" s="295" t="s">
        <v>1630</v>
      </c>
      <c r="C20" s="296" t="s">
        <v>1631</v>
      </c>
      <c r="D20" s="297" t="s">
        <v>100</v>
      </c>
      <c r="E20" s="298">
        <v>75</v>
      </c>
      <c r="F20" s="298">
        <v>0</v>
      </c>
      <c r="G20" s="299">
        <f>E20*F20</f>
        <v>0</v>
      </c>
      <c r="H20" s="300">
        <v>2.0000000000000001E-4</v>
      </c>
      <c r="I20" s="301">
        <f>E20*H20</f>
        <v>1.5000000000000001E-2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 t="s">
        <v>1630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 ht="22.5">
      <c r="A21" s="294">
        <v>14</v>
      </c>
      <c r="B21" s="295" t="s">
        <v>1632</v>
      </c>
      <c r="C21" s="296" t="s">
        <v>1633</v>
      </c>
      <c r="D21" s="297" t="s">
        <v>100</v>
      </c>
      <c r="E21" s="298">
        <v>51</v>
      </c>
      <c r="F21" s="298">
        <v>0</v>
      </c>
      <c r="G21" s="299">
        <f>E21*F21</f>
        <v>0</v>
      </c>
      <c r="H21" s="300">
        <v>9.7999999999999997E-4</v>
      </c>
      <c r="I21" s="301">
        <f>E21*H21</f>
        <v>4.9979999999999997E-2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 t="s">
        <v>1632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>
      <c r="A22" s="294">
        <v>15</v>
      </c>
      <c r="B22" s="295" t="s">
        <v>1634</v>
      </c>
      <c r="C22" s="296" t="s">
        <v>1635</v>
      </c>
      <c r="D22" s="297" t="s">
        <v>100</v>
      </c>
      <c r="E22" s="298">
        <v>20</v>
      </c>
      <c r="F22" s="298">
        <v>0</v>
      </c>
      <c r="G22" s="299">
        <f>E22*F22</f>
        <v>0</v>
      </c>
      <c r="H22" s="300">
        <v>3.1E-4</v>
      </c>
      <c r="I22" s="301">
        <f>E22*H22</f>
        <v>6.1999999999999998E-3</v>
      </c>
      <c r="J22" s="300"/>
      <c r="K22" s="301">
        <f>E22*J22</f>
        <v>0</v>
      </c>
      <c r="O22" s="293">
        <v>2</v>
      </c>
      <c r="AA22" s="262">
        <v>3</v>
      </c>
      <c r="AB22" s="262">
        <v>0</v>
      </c>
      <c r="AC22" s="262" t="s">
        <v>1634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0</v>
      </c>
    </row>
    <row r="23" spans="1:80">
      <c r="A23" s="294">
        <v>16</v>
      </c>
      <c r="B23" s="295" t="s">
        <v>1636</v>
      </c>
      <c r="C23" s="296" t="s">
        <v>1637</v>
      </c>
      <c r="D23" s="297" t="s">
        <v>100</v>
      </c>
      <c r="E23" s="298">
        <v>12</v>
      </c>
      <c r="F23" s="298">
        <v>0</v>
      </c>
      <c r="G23" s="299">
        <f>E23*F23</f>
        <v>0</v>
      </c>
      <c r="H23" s="300">
        <v>1.8000000000000001E-4</v>
      </c>
      <c r="I23" s="301">
        <f>E23*H23</f>
        <v>2.16E-3</v>
      </c>
      <c r="J23" s="300"/>
      <c r="K23" s="301">
        <f>E23*J23</f>
        <v>0</v>
      </c>
      <c r="O23" s="293">
        <v>2</v>
      </c>
      <c r="AA23" s="262">
        <v>3</v>
      </c>
      <c r="AB23" s="262">
        <v>0</v>
      </c>
      <c r="AC23" s="262" t="s">
        <v>1636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0</v>
      </c>
    </row>
    <row r="24" spans="1:80" ht="22.5">
      <c r="A24" s="294">
        <v>17</v>
      </c>
      <c r="B24" s="295" t="s">
        <v>1638</v>
      </c>
      <c r="C24" s="296" t="s">
        <v>1639</v>
      </c>
      <c r="D24" s="297" t="s">
        <v>100</v>
      </c>
      <c r="E24" s="298">
        <v>10</v>
      </c>
      <c r="F24" s="298">
        <v>0</v>
      </c>
      <c r="G24" s="299">
        <f>E24*F24</f>
        <v>0</v>
      </c>
      <c r="H24" s="300">
        <v>2.4000000000000001E-4</v>
      </c>
      <c r="I24" s="301">
        <f>E24*H24</f>
        <v>2.4000000000000002E-3</v>
      </c>
      <c r="J24" s="300"/>
      <c r="K24" s="301">
        <f>E24*J24</f>
        <v>0</v>
      </c>
      <c r="O24" s="293">
        <v>2</v>
      </c>
      <c r="AA24" s="262">
        <v>3</v>
      </c>
      <c r="AB24" s="262">
        <v>0</v>
      </c>
      <c r="AC24" s="262" t="s">
        <v>1638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0</v>
      </c>
    </row>
    <row r="25" spans="1:80">
      <c r="A25" s="294">
        <v>18</v>
      </c>
      <c r="B25" s="295" t="s">
        <v>1640</v>
      </c>
      <c r="C25" s="296" t="s">
        <v>1641</v>
      </c>
      <c r="D25" s="297" t="s">
        <v>100</v>
      </c>
      <c r="E25" s="298">
        <v>3</v>
      </c>
      <c r="F25" s="298">
        <v>0</v>
      </c>
      <c r="G25" s="299">
        <f>E25*F25</f>
        <v>0</v>
      </c>
      <c r="H25" s="300">
        <v>2.2000000000000001E-4</v>
      </c>
      <c r="I25" s="301">
        <f>E25*H25</f>
        <v>6.6E-4</v>
      </c>
      <c r="J25" s="300"/>
      <c r="K25" s="301">
        <f>E25*J25</f>
        <v>0</v>
      </c>
      <c r="O25" s="293">
        <v>2</v>
      </c>
      <c r="AA25" s="262">
        <v>3</v>
      </c>
      <c r="AB25" s="262">
        <v>0</v>
      </c>
      <c r="AC25" s="262" t="s">
        <v>1640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0</v>
      </c>
    </row>
    <row r="26" spans="1:80" ht="22.5">
      <c r="A26" s="294">
        <v>19</v>
      </c>
      <c r="B26" s="295" t="s">
        <v>1642</v>
      </c>
      <c r="C26" s="296" t="s">
        <v>1643</v>
      </c>
      <c r="D26" s="297" t="s">
        <v>100</v>
      </c>
      <c r="E26" s="298">
        <v>6</v>
      </c>
      <c r="F26" s="298">
        <v>0</v>
      </c>
      <c r="G26" s="299">
        <f>E26*F26</f>
        <v>0</v>
      </c>
      <c r="H26" s="300">
        <v>1.6000000000000001E-4</v>
      </c>
      <c r="I26" s="301">
        <f>E26*H26</f>
        <v>9.6000000000000013E-4</v>
      </c>
      <c r="J26" s="300"/>
      <c r="K26" s="301">
        <f>E26*J26</f>
        <v>0</v>
      </c>
      <c r="O26" s="293">
        <v>2</v>
      </c>
      <c r="AA26" s="262">
        <v>3</v>
      </c>
      <c r="AB26" s="262">
        <v>0</v>
      </c>
      <c r="AC26" s="262" t="s">
        <v>1642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0</v>
      </c>
    </row>
    <row r="27" spans="1:80" ht="22.5">
      <c r="A27" s="294">
        <v>20</v>
      </c>
      <c r="B27" s="295" t="s">
        <v>1644</v>
      </c>
      <c r="C27" s="296" t="s">
        <v>1645</v>
      </c>
      <c r="D27" s="297" t="s">
        <v>100</v>
      </c>
      <c r="E27" s="298">
        <v>15</v>
      </c>
      <c r="F27" s="298">
        <v>0</v>
      </c>
      <c r="G27" s="299">
        <f>E27*F27</f>
        <v>0</v>
      </c>
      <c r="H27" s="300">
        <v>1E-4</v>
      </c>
      <c r="I27" s="301">
        <f>E27*H27</f>
        <v>1.5E-3</v>
      </c>
      <c r="J27" s="300"/>
      <c r="K27" s="301">
        <f>E27*J27</f>
        <v>0</v>
      </c>
      <c r="O27" s="293">
        <v>2</v>
      </c>
      <c r="AA27" s="262">
        <v>3</v>
      </c>
      <c r="AB27" s="262">
        <v>0</v>
      </c>
      <c r="AC27" s="262" t="s">
        <v>1644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0</v>
      </c>
    </row>
    <row r="28" spans="1:80" ht="22.5">
      <c r="A28" s="294">
        <v>21</v>
      </c>
      <c r="B28" s="295" t="s">
        <v>1646</v>
      </c>
      <c r="C28" s="296" t="s">
        <v>1647</v>
      </c>
      <c r="D28" s="297" t="s">
        <v>100</v>
      </c>
      <c r="E28" s="298">
        <v>3</v>
      </c>
      <c r="F28" s="298">
        <v>0</v>
      </c>
      <c r="G28" s="299">
        <f>E28*F28</f>
        <v>0</v>
      </c>
      <c r="H28" s="300">
        <v>2.0000000000000001E-4</v>
      </c>
      <c r="I28" s="301">
        <f>E28*H28</f>
        <v>6.0000000000000006E-4</v>
      </c>
      <c r="J28" s="300"/>
      <c r="K28" s="301">
        <f>E28*J28</f>
        <v>0</v>
      </c>
      <c r="O28" s="293">
        <v>2</v>
      </c>
      <c r="AA28" s="262">
        <v>3</v>
      </c>
      <c r="AB28" s="262">
        <v>0</v>
      </c>
      <c r="AC28" s="262" t="s">
        <v>1646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0</v>
      </c>
    </row>
    <row r="29" spans="1:80">
      <c r="A29" s="294">
        <v>22</v>
      </c>
      <c r="B29" s="295" t="s">
        <v>1648</v>
      </c>
      <c r="C29" s="296" t="s">
        <v>1649</v>
      </c>
      <c r="D29" s="297" t="s">
        <v>100</v>
      </c>
      <c r="E29" s="298">
        <v>50</v>
      </c>
      <c r="F29" s="298">
        <v>0</v>
      </c>
      <c r="G29" s="299">
        <f>E29*F29</f>
        <v>0</v>
      </c>
      <c r="H29" s="300">
        <v>1.4999999999999999E-4</v>
      </c>
      <c r="I29" s="301">
        <f>E29*H29</f>
        <v>7.4999999999999997E-3</v>
      </c>
      <c r="J29" s="300"/>
      <c r="K29" s="301">
        <f>E29*J29</f>
        <v>0</v>
      </c>
      <c r="O29" s="293">
        <v>2</v>
      </c>
      <c r="AA29" s="262">
        <v>3</v>
      </c>
      <c r="AB29" s="262">
        <v>0</v>
      </c>
      <c r="AC29" s="262" t="s">
        <v>1648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0</v>
      </c>
    </row>
    <row r="30" spans="1:80" ht="22.5">
      <c r="A30" s="294">
        <v>23</v>
      </c>
      <c r="B30" s="295" t="s">
        <v>1650</v>
      </c>
      <c r="C30" s="296" t="s">
        <v>1651</v>
      </c>
      <c r="D30" s="297" t="s">
        <v>100</v>
      </c>
      <c r="E30" s="298">
        <v>4</v>
      </c>
      <c r="F30" s="298">
        <v>0</v>
      </c>
      <c r="G30" s="299">
        <f>E30*F30</f>
        <v>0</v>
      </c>
      <c r="H30" s="300">
        <v>1.8000000000000001E-4</v>
      </c>
      <c r="I30" s="301">
        <f>E30*H30</f>
        <v>7.2000000000000005E-4</v>
      </c>
      <c r="J30" s="300"/>
      <c r="K30" s="301">
        <f>E30*J30</f>
        <v>0</v>
      </c>
      <c r="O30" s="293">
        <v>2</v>
      </c>
      <c r="AA30" s="262">
        <v>3</v>
      </c>
      <c r="AB30" s="262">
        <v>0</v>
      </c>
      <c r="AC30" s="262" t="s">
        <v>1650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0</v>
      </c>
    </row>
    <row r="31" spans="1:80" ht="22.5">
      <c r="A31" s="294">
        <v>24</v>
      </c>
      <c r="B31" s="295" t="s">
        <v>1652</v>
      </c>
      <c r="C31" s="296" t="s">
        <v>1653</v>
      </c>
      <c r="D31" s="297" t="s">
        <v>100</v>
      </c>
      <c r="E31" s="298">
        <v>8</v>
      </c>
      <c r="F31" s="298">
        <v>0</v>
      </c>
      <c r="G31" s="299">
        <f>E31*F31</f>
        <v>0</v>
      </c>
      <c r="H31" s="300">
        <v>1.8000000000000001E-4</v>
      </c>
      <c r="I31" s="301">
        <f>E31*H31</f>
        <v>1.4400000000000001E-3</v>
      </c>
      <c r="J31" s="300"/>
      <c r="K31" s="301">
        <f>E31*J31</f>
        <v>0</v>
      </c>
      <c r="O31" s="293">
        <v>2</v>
      </c>
      <c r="AA31" s="262">
        <v>3</v>
      </c>
      <c r="AB31" s="262">
        <v>0</v>
      </c>
      <c r="AC31" s="262" t="s">
        <v>1652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0</v>
      </c>
    </row>
    <row r="32" spans="1:80" ht="22.5">
      <c r="A32" s="294">
        <v>25</v>
      </c>
      <c r="B32" s="295" t="s">
        <v>1654</v>
      </c>
      <c r="C32" s="296" t="s">
        <v>1655</v>
      </c>
      <c r="D32" s="297" t="s">
        <v>100</v>
      </c>
      <c r="E32" s="298">
        <v>28</v>
      </c>
      <c r="F32" s="298">
        <v>0</v>
      </c>
      <c r="G32" s="299">
        <f>E32*F32</f>
        <v>0</v>
      </c>
      <c r="H32" s="300">
        <v>1.8000000000000001E-4</v>
      </c>
      <c r="I32" s="301">
        <f>E32*H32</f>
        <v>5.0400000000000002E-3</v>
      </c>
      <c r="J32" s="300"/>
      <c r="K32" s="301">
        <f>E32*J32</f>
        <v>0</v>
      </c>
      <c r="O32" s="293">
        <v>2</v>
      </c>
      <c r="AA32" s="262">
        <v>3</v>
      </c>
      <c r="AB32" s="262">
        <v>0</v>
      </c>
      <c r="AC32" s="262" t="s">
        <v>1654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0</v>
      </c>
    </row>
    <row r="33" spans="1:80" ht="22.5">
      <c r="A33" s="294">
        <v>26</v>
      </c>
      <c r="B33" s="295" t="s">
        <v>1656</v>
      </c>
      <c r="C33" s="296" t="s">
        <v>1657</v>
      </c>
      <c r="D33" s="297" t="s">
        <v>100</v>
      </c>
      <c r="E33" s="298">
        <v>60</v>
      </c>
      <c r="F33" s="298">
        <v>0</v>
      </c>
      <c r="G33" s="299">
        <f>E33*F33</f>
        <v>0</v>
      </c>
      <c r="H33" s="300">
        <v>2.1000000000000001E-4</v>
      </c>
      <c r="I33" s="301">
        <f>E33*H33</f>
        <v>1.26E-2</v>
      </c>
      <c r="J33" s="300"/>
      <c r="K33" s="301">
        <f>E33*J33</f>
        <v>0</v>
      </c>
      <c r="O33" s="293">
        <v>2</v>
      </c>
      <c r="AA33" s="262">
        <v>3</v>
      </c>
      <c r="AB33" s="262">
        <v>0</v>
      </c>
      <c r="AC33" s="262" t="s">
        <v>1656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0</v>
      </c>
    </row>
    <row r="34" spans="1:80" ht="22.5">
      <c r="A34" s="294">
        <v>27</v>
      </c>
      <c r="B34" s="295" t="s">
        <v>1658</v>
      </c>
      <c r="C34" s="296" t="s">
        <v>1659</v>
      </c>
      <c r="D34" s="297" t="s">
        <v>100</v>
      </c>
      <c r="E34" s="298">
        <v>316</v>
      </c>
      <c r="F34" s="298">
        <v>0</v>
      </c>
      <c r="G34" s="299">
        <f>E34*F34</f>
        <v>0</v>
      </c>
      <c r="H34" s="300">
        <v>1.7000000000000001E-4</v>
      </c>
      <c r="I34" s="301">
        <f>E34*H34</f>
        <v>5.3720000000000004E-2</v>
      </c>
      <c r="J34" s="300"/>
      <c r="K34" s="301">
        <f>E34*J34</f>
        <v>0</v>
      </c>
      <c r="O34" s="293">
        <v>2</v>
      </c>
      <c r="AA34" s="262">
        <v>3</v>
      </c>
      <c r="AB34" s="262">
        <v>0</v>
      </c>
      <c r="AC34" s="262" t="s">
        <v>1658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0</v>
      </c>
    </row>
    <row r="35" spans="1:80">
      <c r="A35" s="294">
        <v>28</v>
      </c>
      <c r="B35" s="295" t="s">
        <v>1660</v>
      </c>
      <c r="C35" s="296" t="s">
        <v>1661</v>
      </c>
      <c r="D35" s="297" t="s">
        <v>100</v>
      </c>
      <c r="E35" s="298">
        <v>4</v>
      </c>
      <c r="F35" s="298">
        <v>0</v>
      </c>
      <c r="G35" s="299">
        <f>E35*F35</f>
        <v>0</v>
      </c>
      <c r="H35" s="300">
        <v>1.1E-4</v>
      </c>
      <c r="I35" s="301">
        <f>E35*H35</f>
        <v>4.4000000000000002E-4</v>
      </c>
      <c r="J35" s="300"/>
      <c r="K35" s="301">
        <f>E35*J35</f>
        <v>0</v>
      </c>
      <c r="O35" s="293">
        <v>2</v>
      </c>
      <c r="AA35" s="262">
        <v>3</v>
      </c>
      <c r="AB35" s="262">
        <v>0</v>
      </c>
      <c r="AC35" s="262" t="s">
        <v>1660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0</v>
      </c>
    </row>
    <row r="36" spans="1:80">
      <c r="A36" s="294">
        <v>29</v>
      </c>
      <c r="B36" s="295" t="s">
        <v>1662</v>
      </c>
      <c r="C36" s="296" t="s">
        <v>1663</v>
      </c>
      <c r="D36" s="297" t="s">
        <v>100</v>
      </c>
      <c r="E36" s="298">
        <v>1</v>
      </c>
      <c r="F36" s="298">
        <v>0</v>
      </c>
      <c r="G36" s="299">
        <f>E36*F36</f>
        <v>0</v>
      </c>
      <c r="H36" s="300">
        <v>0.02</v>
      </c>
      <c r="I36" s="301">
        <f>E36*H36</f>
        <v>0.02</v>
      </c>
      <c r="J36" s="300"/>
      <c r="K36" s="301">
        <f>E36*J36</f>
        <v>0</v>
      </c>
      <c r="O36" s="293">
        <v>2</v>
      </c>
      <c r="AA36" s="262">
        <v>3</v>
      </c>
      <c r="AB36" s="262">
        <v>0</v>
      </c>
      <c r="AC36" s="262" t="s">
        <v>1662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0</v>
      </c>
    </row>
    <row r="37" spans="1:80">
      <c r="A37" s="294">
        <v>30</v>
      </c>
      <c r="B37" s="295" t="s">
        <v>1664</v>
      </c>
      <c r="C37" s="296" t="s">
        <v>1665</v>
      </c>
      <c r="D37" s="297" t="s">
        <v>100</v>
      </c>
      <c r="E37" s="298">
        <v>1</v>
      </c>
      <c r="F37" s="298">
        <v>0</v>
      </c>
      <c r="G37" s="299">
        <f>E37*F37</f>
        <v>0</v>
      </c>
      <c r="H37" s="300">
        <v>0.05</v>
      </c>
      <c r="I37" s="301">
        <f>E37*H37</f>
        <v>0.05</v>
      </c>
      <c r="J37" s="300"/>
      <c r="K37" s="301">
        <f>E37*J37</f>
        <v>0</v>
      </c>
      <c r="O37" s="293">
        <v>2</v>
      </c>
      <c r="AA37" s="262">
        <v>3</v>
      </c>
      <c r="AB37" s="262">
        <v>0</v>
      </c>
      <c r="AC37" s="262" t="s">
        <v>1664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3</v>
      </c>
      <c r="CB37" s="293">
        <v>0</v>
      </c>
    </row>
    <row r="38" spans="1:80">
      <c r="A38" s="294">
        <v>31</v>
      </c>
      <c r="B38" s="295" t="s">
        <v>1666</v>
      </c>
      <c r="C38" s="296" t="s">
        <v>1667</v>
      </c>
      <c r="D38" s="297" t="s">
        <v>100</v>
      </c>
      <c r="E38" s="298">
        <v>2</v>
      </c>
      <c r="F38" s="298">
        <v>0</v>
      </c>
      <c r="G38" s="299">
        <f>E38*F38</f>
        <v>0</v>
      </c>
      <c r="H38" s="300">
        <v>2.5000000000000001E-2</v>
      </c>
      <c r="I38" s="301">
        <f>E38*H38</f>
        <v>0.05</v>
      </c>
      <c r="J38" s="300"/>
      <c r="K38" s="301">
        <f>E38*J38</f>
        <v>0</v>
      </c>
      <c r="O38" s="293">
        <v>2</v>
      </c>
      <c r="AA38" s="262">
        <v>3</v>
      </c>
      <c r="AB38" s="262">
        <v>0</v>
      </c>
      <c r="AC38" s="262" t="s">
        <v>1666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3</v>
      </c>
      <c r="CB38" s="293">
        <v>0</v>
      </c>
    </row>
    <row r="39" spans="1:80">
      <c r="A39" s="294">
        <v>32</v>
      </c>
      <c r="B39" s="295" t="s">
        <v>1668</v>
      </c>
      <c r="C39" s="296" t="s">
        <v>1669</v>
      </c>
      <c r="D39" s="297" t="s">
        <v>197</v>
      </c>
      <c r="E39" s="298">
        <v>4</v>
      </c>
      <c r="F39" s="298">
        <v>0</v>
      </c>
      <c r="G39" s="299">
        <f>E39*F39</f>
        <v>0</v>
      </c>
      <c r="H39" s="300">
        <v>5.9999999999999995E-4</v>
      </c>
      <c r="I39" s="301">
        <f>E39*H39</f>
        <v>2.3999999999999998E-3</v>
      </c>
      <c r="J39" s="300"/>
      <c r="K39" s="301">
        <f>E39*J39</f>
        <v>0</v>
      </c>
      <c r="O39" s="293">
        <v>2</v>
      </c>
      <c r="AA39" s="262">
        <v>3</v>
      </c>
      <c r="AB39" s="262">
        <v>0</v>
      </c>
      <c r="AC39" s="262" t="s">
        <v>1668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3</v>
      </c>
      <c r="CB39" s="293">
        <v>0</v>
      </c>
    </row>
    <row r="40" spans="1:80">
      <c r="A40" s="294">
        <v>33</v>
      </c>
      <c r="B40" s="295" t="s">
        <v>1670</v>
      </c>
      <c r="C40" s="296" t="s">
        <v>1671</v>
      </c>
      <c r="D40" s="297" t="s">
        <v>100</v>
      </c>
      <c r="E40" s="298">
        <v>2</v>
      </c>
      <c r="F40" s="298">
        <v>0</v>
      </c>
      <c r="G40" s="299">
        <f>E40*F40</f>
        <v>0</v>
      </c>
      <c r="H40" s="300">
        <v>1.2999999999999999E-3</v>
      </c>
      <c r="I40" s="301">
        <f>E40*H40</f>
        <v>2.5999999999999999E-3</v>
      </c>
      <c r="J40" s="300"/>
      <c r="K40" s="301">
        <f>E40*J40</f>
        <v>0</v>
      </c>
      <c r="O40" s="293">
        <v>2</v>
      </c>
      <c r="AA40" s="262">
        <v>3</v>
      </c>
      <c r="AB40" s="262">
        <v>0</v>
      </c>
      <c r="AC40" s="262" t="s">
        <v>1670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3</v>
      </c>
      <c r="CB40" s="293">
        <v>0</v>
      </c>
    </row>
    <row r="41" spans="1:80" ht="22.5">
      <c r="A41" s="294">
        <v>34</v>
      </c>
      <c r="B41" s="295" t="s">
        <v>1672</v>
      </c>
      <c r="C41" s="296" t="s">
        <v>1673</v>
      </c>
      <c r="D41" s="297" t="s">
        <v>323</v>
      </c>
      <c r="E41" s="298">
        <v>3</v>
      </c>
      <c r="F41" s="298">
        <v>0</v>
      </c>
      <c r="G41" s="299">
        <f>E41*F41</f>
        <v>0</v>
      </c>
      <c r="H41" s="300">
        <v>1.1000000000000001E-3</v>
      </c>
      <c r="I41" s="301">
        <f>E41*H41</f>
        <v>3.3E-3</v>
      </c>
      <c r="J41" s="300"/>
      <c r="K41" s="301">
        <f>E41*J41</f>
        <v>0</v>
      </c>
      <c r="O41" s="293">
        <v>2</v>
      </c>
      <c r="AA41" s="262">
        <v>3</v>
      </c>
      <c r="AB41" s="262">
        <v>0</v>
      </c>
      <c r="AC41" s="262" t="s">
        <v>1672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3</v>
      </c>
      <c r="CB41" s="293">
        <v>0</v>
      </c>
    </row>
    <row r="42" spans="1:80">
      <c r="A42" s="294">
        <v>35</v>
      </c>
      <c r="B42" s="295" t="s">
        <v>1674</v>
      </c>
      <c r="C42" s="296" t="s">
        <v>1675</v>
      </c>
      <c r="D42" s="297" t="s">
        <v>142</v>
      </c>
      <c r="E42" s="298">
        <v>0.47053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/>
      <c r="K42" s="301">
        <f>E42*J42</f>
        <v>0</v>
      </c>
      <c r="O42" s="293">
        <v>2</v>
      </c>
      <c r="AA42" s="262">
        <v>7</v>
      </c>
      <c r="AB42" s="262">
        <v>1001</v>
      </c>
      <c r="AC42" s="262">
        <v>5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7</v>
      </c>
      <c r="CB42" s="293">
        <v>1001</v>
      </c>
    </row>
    <row r="43" spans="1:80">
      <c r="A43" s="303"/>
      <c r="B43" s="304" t="s">
        <v>101</v>
      </c>
      <c r="C43" s="305" t="s">
        <v>924</v>
      </c>
      <c r="D43" s="306"/>
      <c r="E43" s="307"/>
      <c r="F43" s="308"/>
      <c r="G43" s="309">
        <f>SUM(G7:G42)</f>
        <v>0</v>
      </c>
      <c r="H43" s="310"/>
      <c r="I43" s="311">
        <f>SUM(I7:I42)</f>
        <v>0.47053</v>
      </c>
      <c r="J43" s="310"/>
      <c r="K43" s="311">
        <f>SUM(K7:K42)</f>
        <v>0</v>
      </c>
      <c r="O43" s="293">
        <v>4</v>
      </c>
      <c r="BA43" s="312">
        <f>SUM(BA7:BA42)</f>
        <v>0</v>
      </c>
      <c r="BB43" s="312">
        <f>SUM(BB7:BB42)</f>
        <v>0</v>
      </c>
      <c r="BC43" s="312">
        <f>SUM(BC7:BC42)</f>
        <v>0</v>
      </c>
      <c r="BD43" s="312">
        <f>SUM(BD7:BD42)</f>
        <v>0</v>
      </c>
      <c r="BE43" s="312">
        <f>SUM(BE7:BE42)</f>
        <v>0</v>
      </c>
    </row>
    <row r="44" spans="1:80">
      <c r="A44" s="283" t="s">
        <v>97</v>
      </c>
      <c r="B44" s="284" t="s">
        <v>1280</v>
      </c>
      <c r="C44" s="285" t="s">
        <v>1281</v>
      </c>
      <c r="D44" s="286"/>
      <c r="E44" s="287"/>
      <c r="F44" s="287"/>
      <c r="G44" s="288"/>
      <c r="H44" s="289"/>
      <c r="I44" s="290"/>
      <c r="J44" s="291"/>
      <c r="K44" s="292"/>
      <c r="O44" s="293">
        <v>1</v>
      </c>
    </row>
    <row r="45" spans="1:80" ht="22.5">
      <c r="A45" s="294">
        <v>36</v>
      </c>
      <c r="B45" s="295" t="s">
        <v>1676</v>
      </c>
      <c r="C45" s="296" t="s">
        <v>1677</v>
      </c>
      <c r="D45" s="297" t="s">
        <v>197</v>
      </c>
      <c r="E45" s="298">
        <v>80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9</v>
      </c>
      <c r="AC45" s="262">
        <v>9</v>
      </c>
      <c r="AZ45" s="262">
        <v>4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9</v>
      </c>
    </row>
    <row r="46" spans="1:80">
      <c r="A46" s="294">
        <v>37</v>
      </c>
      <c r="B46" s="295" t="s">
        <v>1678</v>
      </c>
      <c r="C46" s="296" t="s">
        <v>1679</v>
      </c>
      <c r="D46" s="297" t="s">
        <v>197</v>
      </c>
      <c r="E46" s="298">
        <v>18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9</v>
      </c>
      <c r="AC46" s="262">
        <v>9</v>
      </c>
      <c r="AZ46" s="262">
        <v>4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9</v>
      </c>
    </row>
    <row r="47" spans="1:80" ht="22.5">
      <c r="A47" s="294">
        <v>38</v>
      </c>
      <c r="B47" s="295" t="s">
        <v>1680</v>
      </c>
      <c r="C47" s="296" t="s">
        <v>1681</v>
      </c>
      <c r="D47" s="297" t="s">
        <v>197</v>
      </c>
      <c r="E47" s="298">
        <v>88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39</v>
      </c>
      <c r="B48" s="295" t="s">
        <v>1682</v>
      </c>
      <c r="C48" s="296" t="s">
        <v>1683</v>
      </c>
      <c r="D48" s="297" t="s">
        <v>100</v>
      </c>
      <c r="E48" s="298">
        <v>4</v>
      </c>
      <c r="F48" s="298">
        <v>0</v>
      </c>
      <c r="G48" s="299">
        <f>E48*F48</f>
        <v>0</v>
      </c>
      <c r="H48" s="300">
        <v>1.6999999999999999E-3</v>
      </c>
      <c r="I48" s="301">
        <f>E48*H48</f>
        <v>6.7999999999999996E-3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40</v>
      </c>
      <c r="B49" s="295" t="s">
        <v>1684</v>
      </c>
      <c r="C49" s="296" t="s">
        <v>1685</v>
      </c>
      <c r="D49" s="297" t="s">
        <v>197</v>
      </c>
      <c r="E49" s="298">
        <v>24</v>
      </c>
      <c r="F49" s="298">
        <v>0</v>
      </c>
      <c r="G49" s="299">
        <f>E49*F49</f>
        <v>0</v>
      </c>
      <c r="H49" s="300">
        <v>1.6999999999999999E-3</v>
      </c>
      <c r="I49" s="301">
        <f>E49*H49</f>
        <v>4.0799999999999996E-2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41</v>
      </c>
      <c r="B50" s="295" t="s">
        <v>1686</v>
      </c>
      <c r="C50" s="296" t="s">
        <v>1687</v>
      </c>
      <c r="D50" s="297" t="s">
        <v>197</v>
      </c>
      <c r="E50" s="298">
        <v>74.5</v>
      </c>
      <c r="F50" s="298">
        <v>0</v>
      </c>
      <c r="G50" s="299">
        <f>E50*F50</f>
        <v>0</v>
      </c>
      <c r="H50" s="300">
        <v>1.6999999999999999E-3</v>
      </c>
      <c r="I50" s="301">
        <f>E50*H50</f>
        <v>0.12664999999999998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 ht="22.5">
      <c r="A51" s="294">
        <v>42</v>
      </c>
      <c r="B51" s="295" t="s">
        <v>1688</v>
      </c>
      <c r="C51" s="296" t="s">
        <v>1689</v>
      </c>
      <c r="D51" s="297" t="s">
        <v>176</v>
      </c>
      <c r="E51" s="298">
        <v>7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 ht="22.5">
      <c r="A52" s="294">
        <v>43</v>
      </c>
      <c r="B52" s="295" t="s">
        <v>1690</v>
      </c>
      <c r="C52" s="296" t="s">
        <v>1691</v>
      </c>
      <c r="D52" s="297" t="s">
        <v>176</v>
      </c>
      <c r="E52" s="298">
        <v>429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9</v>
      </c>
      <c r="AC52" s="262">
        <v>9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9</v>
      </c>
    </row>
    <row r="53" spans="1:80">
      <c r="A53" s="294">
        <v>44</v>
      </c>
      <c r="B53" s="295" t="s">
        <v>1692</v>
      </c>
      <c r="C53" s="296" t="s">
        <v>1693</v>
      </c>
      <c r="D53" s="297" t="s">
        <v>176</v>
      </c>
      <c r="E53" s="298">
        <v>66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0</v>
      </c>
      <c r="AC53" s="262">
        <v>0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0</v>
      </c>
    </row>
    <row r="54" spans="1:80">
      <c r="A54" s="294">
        <v>45</v>
      </c>
      <c r="B54" s="295" t="s">
        <v>1694</v>
      </c>
      <c r="C54" s="296" t="s">
        <v>1695</v>
      </c>
      <c r="D54" s="297" t="s">
        <v>176</v>
      </c>
      <c r="E54" s="298">
        <v>62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9</v>
      </c>
      <c r="AC54" s="262">
        <v>9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9</v>
      </c>
    </row>
    <row r="55" spans="1:80">
      <c r="A55" s="294">
        <v>46</v>
      </c>
      <c r="B55" s="295" t="s">
        <v>1696</v>
      </c>
      <c r="C55" s="296" t="s">
        <v>1697</v>
      </c>
      <c r="D55" s="297" t="s">
        <v>176</v>
      </c>
      <c r="E55" s="298">
        <v>6</v>
      </c>
      <c r="F55" s="298">
        <v>0</v>
      </c>
      <c r="G55" s="299">
        <f>E55*F55</f>
        <v>0</v>
      </c>
      <c r="H55" s="300">
        <v>0</v>
      </c>
      <c r="I55" s="301">
        <f>E55*H55</f>
        <v>0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9</v>
      </c>
      <c r="AC55" s="262">
        <v>9</v>
      </c>
      <c r="AZ55" s="262">
        <v>4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9</v>
      </c>
    </row>
    <row r="56" spans="1:80">
      <c r="A56" s="294">
        <v>47</v>
      </c>
      <c r="B56" s="295" t="s">
        <v>1698</v>
      </c>
      <c r="C56" s="296" t="s">
        <v>1699</v>
      </c>
      <c r="D56" s="297" t="s">
        <v>176</v>
      </c>
      <c r="E56" s="298">
        <v>8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9</v>
      </c>
      <c r="AC56" s="262">
        <v>9</v>
      </c>
      <c r="AZ56" s="262">
        <v>4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9</v>
      </c>
    </row>
    <row r="57" spans="1:80">
      <c r="A57" s="294">
        <v>48</v>
      </c>
      <c r="B57" s="295" t="s">
        <v>1700</v>
      </c>
      <c r="C57" s="296" t="s">
        <v>1701</v>
      </c>
      <c r="D57" s="297" t="s">
        <v>176</v>
      </c>
      <c r="E57" s="298">
        <v>4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9</v>
      </c>
      <c r="AC57" s="262">
        <v>9</v>
      </c>
      <c r="AZ57" s="262">
        <v>4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9</v>
      </c>
    </row>
    <row r="58" spans="1:80">
      <c r="A58" s="303"/>
      <c r="B58" s="304" t="s">
        <v>101</v>
      </c>
      <c r="C58" s="305" t="s">
        <v>1282</v>
      </c>
      <c r="D58" s="306"/>
      <c r="E58" s="307"/>
      <c r="F58" s="308"/>
      <c r="G58" s="309">
        <f>SUM(G44:G57)</f>
        <v>0</v>
      </c>
      <c r="H58" s="310"/>
      <c r="I58" s="311">
        <f>SUM(I44:I57)</f>
        <v>0.17424999999999999</v>
      </c>
      <c r="J58" s="310"/>
      <c r="K58" s="311">
        <f>SUM(K44:K57)</f>
        <v>0</v>
      </c>
      <c r="O58" s="293">
        <v>4</v>
      </c>
      <c r="BA58" s="312">
        <f>SUM(BA44:BA57)</f>
        <v>0</v>
      </c>
      <c r="BB58" s="312">
        <f>SUM(BB44:BB57)</f>
        <v>0</v>
      </c>
      <c r="BC58" s="312">
        <f>SUM(BC44:BC57)</f>
        <v>0</v>
      </c>
      <c r="BD58" s="312">
        <f>SUM(BD44:BD57)</f>
        <v>0</v>
      </c>
      <c r="BE58" s="312">
        <f>SUM(BE44:BE57)</f>
        <v>0</v>
      </c>
    </row>
    <row r="59" spans="1:80">
      <c r="E59" s="262"/>
    </row>
    <row r="60" spans="1:80">
      <c r="E60" s="262"/>
    </row>
    <row r="61" spans="1:80">
      <c r="E61" s="262"/>
    </row>
    <row r="62" spans="1:80">
      <c r="E62" s="262"/>
    </row>
    <row r="63" spans="1:80">
      <c r="E63" s="262"/>
    </row>
    <row r="64" spans="1:80">
      <c r="E64" s="262"/>
    </row>
    <row r="65" spans="5:5">
      <c r="E65" s="262"/>
    </row>
    <row r="66" spans="5:5">
      <c r="E66" s="262"/>
    </row>
    <row r="67" spans="5:5">
      <c r="E67" s="262"/>
    </row>
    <row r="68" spans="5:5">
      <c r="E68" s="262"/>
    </row>
    <row r="69" spans="5:5">
      <c r="E69" s="262"/>
    </row>
    <row r="70" spans="5:5">
      <c r="E70" s="262"/>
    </row>
    <row r="71" spans="5:5">
      <c r="E71" s="262"/>
    </row>
    <row r="72" spans="5:5">
      <c r="E72" s="262"/>
    </row>
    <row r="73" spans="5:5">
      <c r="E73" s="262"/>
    </row>
    <row r="74" spans="5:5">
      <c r="E74" s="262"/>
    </row>
    <row r="75" spans="5:5">
      <c r="E75" s="262"/>
    </row>
    <row r="76" spans="5:5">
      <c r="E76" s="262"/>
    </row>
    <row r="77" spans="5:5">
      <c r="E77" s="262"/>
    </row>
    <row r="78" spans="5:5">
      <c r="E78" s="262"/>
    </row>
    <row r="79" spans="5:5">
      <c r="E79" s="262"/>
    </row>
    <row r="80" spans="5:5">
      <c r="E80" s="262"/>
    </row>
    <row r="81" spans="1:7">
      <c r="E81" s="262"/>
    </row>
    <row r="82" spans="1:7">
      <c r="A82" s="302"/>
      <c r="B82" s="302"/>
      <c r="C82" s="302"/>
      <c r="D82" s="302"/>
      <c r="E82" s="302"/>
      <c r="F82" s="302"/>
      <c r="G82" s="302"/>
    </row>
    <row r="83" spans="1:7">
      <c r="A83" s="302"/>
      <c r="B83" s="302"/>
      <c r="C83" s="302"/>
      <c r="D83" s="302"/>
      <c r="E83" s="302"/>
      <c r="F83" s="302"/>
      <c r="G83" s="302"/>
    </row>
    <row r="84" spans="1:7">
      <c r="A84" s="302"/>
      <c r="B84" s="302"/>
      <c r="C84" s="302"/>
      <c r="D84" s="302"/>
      <c r="E84" s="302"/>
      <c r="F84" s="302"/>
      <c r="G84" s="302"/>
    </row>
    <row r="85" spans="1:7">
      <c r="A85" s="302"/>
      <c r="B85" s="302"/>
      <c r="C85" s="302"/>
      <c r="D85" s="302"/>
      <c r="E85" s="302"/>
      <c r="F85" s="302"/>
      <c r="G85" s="302"/>
    </row>
    <row r="86" spans="1:7">
      <c r="E86" s="262"/>
    </row>
    <row r="87" spans="1:7">
      <c r="E87" s="262"/>
    </row>
    <row r="88" spans="1:7">
      <c r="E88" s="262"/>
    </row>
    <row r="89" spans="1:7">
      <c r="E89" s="262"/>
    </row>
    <row r="90" spans="1:7">
      <c r="E90" s="262"/>
    </row>
    <row r="91" spans="1:7">
      <c r="E91" s="262"/>
    </row>
    <row r="92" spans="1:7">
      <c r="E92" s="262"/>
    </row>
    <row r="93" spans="1:7">
      <c r="E93" s="262"/>
    </row>
    <row r="94" spans="1:7">
      <c r="E94" s="26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E116" s="262"/>
    </row>
    <row r="117" spans="1:7">
      <c r="A117" s="313"/>
      <c r="B117" s="313"/>
    </row>
    <row r="118" spans="1:7">
      <c r="A118" s="302"/>
      <c r="B118" s="302"/>
      <c r="C118" s="314"/>
      <c r="D118" s="314"/>
      <c r="E118" s="315"/>
      <c r="F118" s="314"/>
      <c r="G118" s="316"/>
    </row>
    <row r="119" spans="1:7">
      <c r="A119" s="317"/>
      <c r="B119" s="317"/>
      <c r="C119" s="302"/>
      <c r="D119" s="302"/>
      <c r="E119" s="318"/>
      <c r="F119" s="302"/>
      <c r="G119" s="302"/>
    </row>
    <row r="120" spans="1:7">
      <c r="A120" s="302"/>
      <c r="B120" s="302"/>
      <c r="C120" s="302"/>
      <c r="D120" s="302"/>
      <c r="E120" s="318"/>
      <c r="F120" s="302"/>
      <c r="G120" s="302"/>
    </row>
    <row r="121" spans="1:7">
      <c r="A121" s="302"/>
      <c r="B121" s="302"/>
      <c r="C121" s="302"/>
      <c r="D121" s="302"/>
      <c r="E121" s="318"/>
      <c r="F121" s="302"/>
      <c r="G121" s="302"/>
    </row>
    <row r="122" spans="1:7">
      <c r="A122" s="302"/>
      <c r="B122" s="302"/>
      <c r="C122" s="302"/>
      <c r="D122" s="302"/>
      <c r="E122" s="318"/>
      <c r="F122" s="302"/>
      <c r="G122" s="302"/>
    </row>
    <row r="123" spans="1:7">
      <c r="A123" s="302"/>
      <c r="B123" s="302"/>
      <c r="C123" s="302"/>
      <c r="D123" s="302"/>
      <c r="E123" s="318"/>
      <c r="F123" s="302"/>
      <c r="G123" s="302"/>
    </row>
    <row r="124" spans="1:7">
      <c r="A124" s="302"/>
      <c r="B124" s="302"/>
      <c r="C124" s="302"/>
      <c r="D124" s="302"/>
      <c r="E124" s="318"/>
      <c r="F124" s="302"/>
      <c r="G124" s="302"/>
    </row>
    <row r="125" spans="1:7">
      <c r="A125" s="302"/>
      <c r="B125" s="302"/>
      <c r="C125" s="302"/>
      <c r="D125" s="302"/>
      <c r="E125" s="318"/>
      <c r="F125" s="302"/>
      <c r="G125" s="302"/>
    </row>
    <row r="126" spans="1:7">
      <c r="A126" s="302"/>
      <c r="B126" s="302"/>
      <c r="C126" s="302"/>
      <c r="D126" s="302"/>
      <c r="E126" s="318"/>
      <c r="F126" s="302"/>
      <c r="G126" s="302"/>
    </row>
    <row r="127" spans="1:7">
      <c r="A127" s="302"/>
      <c r="B127" s="302"/>
      <c r="C127" s="302"/>
      <c r="D127" s="302"/>
      <c r="E127" s="318"/>
      <c r="F127" s="302"/>
      <c r="G127" s="302"/>
    </row>
    <row r="128" spans="1:7">
      <c r="A128" s="302"/>
      <c r="B128" s="302"/>
      <c r="C128" s="302"/>
      <c r="D128" s="302"/>
      <c r="E128" s="318"/>
      <c r="F128" s="302"/>
      <c r="G128" s="302"/>
    </row>
    <row r="129" spans="1:7">
      <c r="A129" s="302"/>
      <c r="B129" s="302"/>
      <c r="C129" s="302"/>
      <c r="D129" s="302"/>
      <c r="E129" s="318"/>
      <c r="F129" s="302"/>
      <c r="G129" s="302"/>
    </row>
    <row r="130" spans="1:7">
      <c r="A130" s="302"/>
      <c r="B130" s="302"/>
      <c r="C130" s="302"/>
      <c r="D130" s="302"/>
      <c r="E130" s="318"/>
      <c r="F130" s="302"/>
      <c r="G130" s="302"/>
    </row>
    <row r="131" spans="1:7">
      <c r="A131" s="302"/>
      <c r="B131" s="302"/>
      <c r="C131" s="302"/>
      <c r="D131" s="302"/>
      <c r="E131" s="318"/>
      <c r="F131" s="302"/>
      <c r="G131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1707</v>
      </c>
      <c r="D2" s="106" t="s">
        <v>1708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1704</v>
      </c>
      <c r="B5" s="119"/>
      <c r="C5" s="120" t="s">
        <v>1705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09 HD1205N2B Rek'!E11</f>
        <v>0</v>
      </c>
      <c r="D15" s="161" t="str">
        <f>'SO 09 HD1205N2B Rek'!A16</f>
        <v>Mimostaveništní doprava</v>
      </c>
      <c r="E15" s="162"/>
      <c r="F15" s="163"/>
      <c r="G15" s="160">
        <f>'SO 09 HD1205N2B Rek'!I16</f>
        <v>0</v>
      </c>
    </row>
    <row r="16" spans="1:57" ht="15.95" customHeight="1">
      <c r="A16" s="158" t="s">
        <v>52</v>
      </c>
      <c r="B16" s="159" t="s">
        <v>53</v>
      </c>
      <c r="C16" s="160">
        <f>'SO 09 HD1205N2B Rek'!F11</f>
        <v>0</v>
      </c>
      <c r="D16" s="110" t="str">
        <f>'SO 09 HD1205N2B Rek'!A17</f>
        <v>Rezerva rozpočtu</v>
      </c>
      <c r="E16" s="164"/>
      <c r="F16" s="165"/>
      <c r="G16" s="160">
        <f>'SO 09 HD1205N2B Rek'!I17</f>
        <v>0</v>
      </c>
    </row>
    <row r="17" spans="1:7" ht="15.95" customHeight="1">
      <c r="A17" s="158" t="s">
        <v>54</v>
      </c>
      <c r="B17" s="159" t="s">
        <v>55</v>
      </c>
      <c r="C17" s="160">
        <f>'SO 09 HD1205N2B Rek'!H11</f>
        <v>0</v>
      </c>
      <c r="D17" s="110" t="str">
        <f>'SO 09 HD1205N2B Rek'!A18</f>
        <v>Přesun stavebních kapacit</v>
      </c>
      <c r="E17" s="164"/>
      <c r="F17" s="165"/>
      <c r="G17" s="160">
        <f>'SO 09 HD1205N2B Rek'!I18</f>
        <v>0</v>
      </c>
    </row>
    <row r="18" spans="1:7" ht="15.95" customHeight="1">
      <c r="A18" s="166" t="s">
        <v>56</v>
      </c>
      <c r="B18" s="167" t="s">
        <v>57</v>
      </c>
      <c r="C18" s="160">
        <f>'SO 09 HD1205N2B Rek'!G11</f>
        <v>0</v>
      </c>
      <c r="D18" s="110"/>
      <c r="E18" s="164"/>
      <c r="F18" s="165"/>
      <c r="G18" s="160"/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09 HD1205N2B Rek'!I11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09 HD1205N2B Rek'!H19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7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1707</v>
      </c>
      <c r="I1" s="213"/>
    </row>
    <row r="2" spans="1:57" ht="13.5" thickBot="1">
      <c r="A2" s="214" t="s">
        <v>76</v>
      </c>
      <c r="B2" s="215"/>
      <c r="C2" s="216" t="s">
        <v>1706</v>
      </c>
      <c r="D2" s="217"/>
      <c r="E2" s="218"/>
      <c r="F2" s="217"/>
      <c r="G2" s="219" t="s">
        <v>1708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19" t="str">
        <f>'SO 09 HD1205N2B Pol'!B7</f>
        <v>713</v>
      </c>
      <c r="B7" s="70" t="str">
        <f>'SO 09 HD1205N2B Pol'!C7</f>
        <v>Izolace tepelné</v>
      </c>
      <c r="D7" s="231"/>
      <c r="E7" s="320">
        <f>'SO 09 HD1205N2B Pol'!BA11</f>
        <v>0</v>
      </c>
      <c r="F7" s="321">
        <f>'SO 09 HD1205N2B Pol'!BB11</f>
        <v>0</v>
      </c>
      <c r="G7" s="321">
        <f>'SO 09 HD1205N2B Pol'!BC11</f>
        <v>0</v>
      </c>
      <c r="H7" s="321">
        <f>'SO 09 HD1205N2B Pol'!BD11</f>
        <v>0</v>
      </c>
      <c r="I7" s="322">
        <f>'SO 09 HD1205N2B Pol'!BE11</f>
        <v>0</v>
      </c>
    </row>
    <row r="8" spans="1:57" s="138" customFormat="1">
      <c r="A8" s="319" t="str">
        <f>'SO 09 HD1205N2B Pol'!B12</f>
        <v>7201</v>
      </c>
      <c r="B8" s="70" t="str">
        <f>'SO 09 HD1205N2B Pol'!C12</f>
        <v>Vzduchotechnika</v>
      </c>
      <c r="D8" s="231"/>
      <c r="E8" s="320">
        <f>'SO 09 HD1205N2B Pol'!BA39</f>
        <v>0</v>
      </c>
      <c r="F8" s="321">
        <f>'SO 09 HD1205N2B Pol'!BB39</f>
        <v>0</v>
      </c>
      <c r="G8" s="321">
        <f>'SO 09 HD1205N2B Pol'!BC39</f>
        <v>0</v>
      </c>
      <c r="H8" s="321">
        <f>'SO 09 HD1205N2B Pol'!BD39</f>
        <v>0</v>
      </c>
      <c r="I8" s="322">
        <f>'SO 09 HD1205N2B Pol'!BE39</f>
        <v>0</v>
      </c>
    </row>
    <row r="9" spans="1:57" s="138" customFormat="1">
      <c r="A9" s="319" t="str">
        <f>'SO 09 HD1205N2B Pol'!B40</f>
        <v>783</v>
      </c>
      <c r="B9" s="70" t="str">
        <f>'SO 09 HD1205N2B Pol'!C40</f>
        <v>Nátěry</v>
      </c>
      <c r="D9" s="231"/>
      <c r="E9" s="320">
        <f>'SO 09 HD1205N2B Pol'!BA42</f>
        <v>0</v>
      </c>
      <c r="F9" s="321">
        <f>'SO 09 HD1205N2B Pol'!BB42</f>
        <v>0</v>
      </c>
      <c r="G9" s="321">
        <f>'SO 09 HD1205N2B Pol'!BC42</f>
        <v>0</v>
      </c>
      <c r="H9" s="321">
        <f>'SO 09 HD1205N2B Pol'!BD42</f>
        <v>0</v>
      </c>
      <c r="I9" s="322">
        <f>'SO 09 HD1205N2B Pol'!BE42</f>
        <v>0</v>
      </c>
    </row>
    <row r="10" spans="1:57" s="138" customFormat="1" ht="13.5" thickBot="1">
      <c r="A10" s="319" t="str">
        <f>'SO 09 HD1205N2B Pol'!B43</f>
        <v>M24</v>
      </c>
      <c r="B10" s="70" t="str">
        <f>'SO 09 HD1205N2B Pol'!C43</f>
        <v>Montáže vzduchotechnických zařízení</v>
      </c>
      <c r="D10" s="231"/>
      <c r="E10" s="320">
        <f>'SO 09 HD1205N2B Pol'!BA57</f>
        <v>0</v>
      </c>
      <c r="F10" s="321">
        <f>'SO 09 HD1205N2B Pol'!BB57</f>
        <v>0</v>
      </c>
      <c r="G10" s="321">
        <f>'SO 09 HD1205N2B Pol'!BC57</f>
        <v>0</v>
      </c>
      <c r="H10" s="321">
        <f>'SO 09 HD1205N2B Pol'!BD57</f>
        <v>0</v>
      </c>
      <c r="I10" s="322">
        <f>'SO 09 HD1205N2B Pol'!BE57</f>
        <v>0</v>
      </c>
    </row>
    <row r="11" spans="1:57" s="14" customFormat="1" ht="13.5" thickBot="1">
      <c r="A11" s="232"/>
      <c r="B11" s="233" t="s">
        <v>79</v>
      </c>
      <c r="C11" s="233"/>
      <c r="D11" s="234"/>
      <c r="E11" s="235">
        <f>SUM(E7:E10)</f>
        <v>0</v>
      </c>
      <c r="F11" s="236">
        <f>SUM(F7:F10)</f>
        <v>0</v>
      </c>
      <c r="G11" s="236">
        <f>SUM(G7:G10)</f>
        <v>0</v>
      </c>
      <c r="H11" s="236">
        <f>SUM(H7:H10)</f>
        <v>0</v>
      </c>
      <c r="I11" s="237">
        <f>SUM(I7:I10)</f>
        <v>0</v>
      </c>
    </row>
    <row r="12" spans="1:57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57" ht="19.5" customHeight="1">
      <c r="A13" s="223" t="s">
        <v>80</v>
      </c>
      <c r="B13" s="223"/>
      <c r="C13" s="223"/>
      <c r="D13" s="223"/>
      <c r="E13" s="223"/>
      <c r="F13" s="223"/>
      <c r="G13" s="238"/>
      <c r="H13" s="223"/>
      <c r="I13" s="223"/>
      <c r="BA13" s="144"/>
      <c r="BB13" s="144"/>
      <c r="BC13" s="144"/>
      <c r="BD13" s="144"/>
      <c r="BE13" s="144"/>
    </row>
    <row r="14" spans="1:57" ht="13.5" thickBot="1"/>
    <row r="15" spans="1:57">
      <c r="A15" s="176" t="s">
        <v>81</v>
      </c>
      <c r="B15" s="177"/>
      <c r="C15" s="177"/>
      <c r="D15" s="239"/>
      <c r="E15" s="240" t="s">
        <v>82</v>
      </c>
      <c r="F15" s="241" t="s">
        <v>12</v>
      </c>
      <c r="G15" s="242" t="s">
        <v>83</v>
      </c>
      <c r="H15" s="243"/>
      <c r="I15" s="244" t="s">
        <v>82</v>
      </c>
    </row>
    <row r="16" spans="1:57">
      <c r="A16" s="168" t="s">
        <v>910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912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>
      <c r="A18" s="168" t="s">
        <v>909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2</v>
      </c>
    </row>
    <row r="19" spans="1:53" ht="13.5" thickBot="1">
      <c r="A19" s="251"/>
      <c r="B19" s="252" t="s">
        <v>84</v>
      </c>
      <c r="C19" s="253"/>
      <c r="D19" s="254"/>
      <c r="E19" s="255"/>
      <c r="F19" s="256"/>
      <c r="G19" s="256"/>
      <c r="H19" s="257">
        <f>SUM(I16:I18)</f>
        <v>0</v>
      </c>
      <c r="I19" s="258"/>
    </row>
    <row r="21" spans="1:53">
      <c r="B21" s="14"/>
      <c r="F21" s="259"/>
      <c r="G21" s="260"/>
      <c r="H21" s="260"/>
      <c r="I21" s="54"/>
    </row>
    <row r="22" spans="1:53"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3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09 HD1205N2B Rek'!H1</f>
        <v>HD1205N2B</v>
      </c>
      <c r="G3" s="269"/>
    </row>
    <row r="4" spans="1:80" ht="13.5" thickBot="1">
      <c r="A4" s="270" t="s">
        <v>76</v>
      </c>
      <c r="B4" s="215"/>
      <c r="C4" s="216" t="s">
        <v>1706</v>
      </c>
      <c r="D4" s="271"/>
      <c r="E4" s="272" t="str">
        <f>'SO 09 HD1205N2B Rek'!G2</f>
        <v>Novostavba šaten Popůvky - vzduchotechnika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503</v>
      </c>
      <c r="C7" s="285" t="s">
        <v>504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1709</v>
      </c>
      <c r="C8" s="296" t="s">
        <v>1710</v>
      </c>
      <c r="D8" s="297" t="s">
        <v>139</v>
      </c>
      <c r="E8" s="298">
        <v>16</v>
      </c>
      <c r="F8" s="298">
        <v>0</v>
      </c>
      <c r="G8" s="299">
        <f>E8*F8</f>
        <v>0</v>
      </c>
      <c r="H8" s="300">
        <v>8.0000000000000004E-4</v>
      </c>
      <c r="I8" s="301">
        <f>E8*H8</f>
        <v>1.2800000000000001E-2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7</v>
      </c>
      <c r="AC8" s="262">
        <v>7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7</v>
      </c>
    </row>
    <row r="9" spans="1:80">
      <c r="A9" s="294">
        <v>2</v>
      </c>
      <c r="B9" s="295" t="s">
        <v>1711</v>
      </c>
      <c r="C9" s="296" t="s">
        <v>1712</v>
      </c>
      <c r="D9" s="297" t="s">
        <v>139</v>
      </c>
      <c r="E9" s="298">
        <v>8</v>
      </c>
      <c r="F9" s="298">
        <v>0</v>
      </c>
      <c r="G9" s="299">
        <f>E9*F9</f>
        <v>0</v>
      </c>
      <c r="H9" s="300">
        <v>2.1299999999999999E-3</v>
      </c>
      <c r="I9" s="301">
        <f>E9*H9</f>
        <v>1.704E-2</v>
      </c>
      <c r="J9" s="300">
        <v>0</v>
      </c>
      <c r="K9" s="301">
        <f>E9*J9</f>
        <v>0</v>
      </c>
      <c r="O9" s="293">
        <v>2</v>
      </c>
      <c r="AA9" s="262">
        <v>1</v>
      </c>
      <c r="AB9" s="262">
        <v>7</v>
      </c>
      <c r="AC9" s="262">
        <v>7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</v>
      </c>
      <c r="CB9" s="293">
        <v>7</v>
      </c>
    </row>
    <row r="10" spans="1:80">
      <c r="A10" s="294">
        <v>3</v>
      </c>
      <c r="B10" s="295" t="s">
        <v>1713</v>
      </c>
      <c r="C10" s="296" t="s">
        <v>1714</v>
      </c>
      <c r="D10" s="297" t="s">
        <v>142</v>
      </c>
      <c r="E10" s="298">
        <v>2.9839999999999998E-2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7</v>
      </c>
      <c r="AB10" s="262">
        <v>1001</v>
      </c>
      <c r="AC10" s="262">
        <v>5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7</v>
      </c>
      <c r="CB10" s="293">
        <v>1001</v>
      </c>
    </row>
    <row r="11" spans="1:80">
      <c r="A11" s="303"/>
      <c r="B11" s="304" t="s">
        <v>101</v>
      </c>
      <c r="C11" s="305" t="s">
        <v>505</v>
      </c>
      <c r="D11" s="306"/>
      <c r="E11" s="307"/>
      <c r="F11" s="308"/>
      <c r="G11" s="309">
        <f>SUM(G7:G10)</f>
        <v>0</v>
      </c>
      <c r="H11" s="310"/>
      <c r="I11" s="311">
        <f>SUM(I7:I10)</f>
        <v>2.9839999999999998E-2</v>
      </c>
      <c r="J11" s="310"/>
      <c r="K11" s="311">
        <f>SUM(K7:K10)</f>
        <v>0</v>
      </c>
      <c r="O11" s="293">
        <v>4</v>
      </c>
      <c r="BA11" s="312">
        <f>SUM(BA7:BA10)</f>
        <v>0</v>
      </c>
      <c r="BB11" s="312">
        <f>SUM(BB7:BB10)</f>
        <v>0</v>
      </c>
      <c r="BC11" s="312">
        <f>SUM(BC7:BC10)</f>
        <v>0</v>
      </c>
      <c r="BD11" s="312">
        <f>SUM(BD7:BD10)</f>
        <v>0</v>
      </c>
      <c r="BE11" s="312">
        <f>SUM(BE7:BE10)</f>
        <v>0</v>
      </c>
    </row>
    <row r="12" spans="1:80">
      <c r="A12" s="283" t="s">
        <v>97</v>
      </c>
      <c r="B12" s="284" t="s">
        <v>1715</v>
      </c>
      <c r="C12" s="285" t="s">
        <v>1716</v>
      </c>
      <c r="D12" s="286"/>
      <c r="E12" s="287"/>
      <c r="F12" s="287"/>
      <c r="G12" s="288"/>
      <c r="H12" s="289"/>
      <c r="I12" s="290"/>
      <c r="J12" s="291"/>
      <c r="K12" s="292"/>
      <c r="O12" s="293">
        <v>1</v>
      </c>
    </row>
    <row r="13" spans="1:80">
      <c r="A13" s="294">
        <v>4</v>
      </c>
      <c r="B13" s="295" t="s">
        <v>1718</v>
      </c>
      <c r="C13" s="296" t="s">
        <v>1719</v>
      </c>
      <c r="D13" s="297" t="s">
        <v>197</v>
      </c>
      <c r="E13" s="298">
        <v>149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7</v>
      </c>
      <c r="AC13" s="262">
        <v>7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7</v>
      </c>
    </row>
    <row r="14" spans="1:80" ht="22.5">
      <c r="A14" s="294">
        <v>5</v>
      </c>
      <c r="B14" s="295" t="s">
        <v>1720</v>
      </c>
      <c r="C14" s="296" t="s">
        <v>1721</v>
      </c>
      <c r="D14" s="297" t="s">
        <v>197</v>
      </c>
      <c r="E14" s="298">
        <v>27</v>
      </c>
      <c r="F14" s="298">
        <v>0</v>
      </c>
      <c r="G14" s="299">
        <f>E14*F14</f>
        <v>0</v>
      </c>
      <c r="H14" s="300">
        <v>4.8000000000000001E-2</v>
      </c>
      <c r="I14" s="301">
        <f>E14*H14</f>
        <v>1.296</v>
      </c>
      <c r="J14" s="300">
        <v>0</v>
      </c>
      <c r="K14" s="301">
        <f>E14*J14</f>
        <v>0</v>
      </c>
      <c r="O14" s="293">
        <v>2</v>
      </c>
      <c r="AA14" s="262">
        <v>1</v>
      </c>
      <c r="AB14" s="262">
        <v>7</v>
      </c>
      <c r="AC14" s="262">
        <v>7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</v>
      </c>
      <c r="CB14" s="293">
        <v>7</v>
      </c>
    </row>
    <row r="15" spans="1:80">
      <c r="A15" s="294">
        <v>6</v>
      </c>
      <c r="B15" s="295" t="s">
        <v>1722</v>
      </c>
      <c r="C15" s="296" t="s">
        <v>1723</v>
      </c>
      <c r="D15" s="297" t="s">
        <v>100</v>
      </c>
      <c r="E15" s="298">
        <v>1</v>
      </c>
      <c r="F15" s="298">
        <v>0</v>
      </c>
      <c r="G15" s="299">
        <f>E15*F15</f>
        <v>0</v>
      </c>
      <c r="H15" s="300">
        <v>2.3599999999999999E-2</v>
      </c>
      <c r="I15" s="301">
        <f>E15*H15</f>
        <v>2.3599999999999999E-2</v>
      </c>
      <c r="J15" s="300"/>
      <c r="K15" s="301">
        <f>E15*J15</f>
        <v>0</v>
      </c>
      <c r="O15" s="293">
        <v>2</v>
      </c>
      <c r="AA15" s="262">
        <v>12</v>
      </c>
      <c r="AB15" s="262">
        <v>0</v>
      </c>
      <c r="AC15" s="262">
        <v>9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12</v>
      </c>
      <c r="CB15" s="293">
        <v>0</v>
      </c>
    </row>
    <row r="16" spans="1:80">
      <c r="A16" s="294">
        <v>7</v>
      </c>
      <c r="B16" s="295" t="s">
        <v>1724</v>
      </c>
      <c r="C16" s="296" t="s">
        <v>1725</v>
      </c>
      <c r="D16" s="297" t="s">
        <v>176</v>
      </c>
      <c r="E16" s="298">
        <v>4</v>
      </c>
      <c r="F16" s="298">
        <v>0</v>
      </c>
      <c r="G16" s="299">
        <f>E16*F16</f>
        <v>0</v>
      </c>
      <c r="H16" s="300">
        <v>6.1000000000000004E-3</v>
      </c>
      <c r="I16" s="301">
        <f>E16*H16</f>
        <v>2.4400000000000002E-2</v>
      </c>
      <c r="J16" s="300"/>
      <c r="K16" s="301">
        <f>E16*J16</f>
        <v>0</v>
      </c>
      <c r="O16" s="293">
        <v>2</v>
      </c>
      <c r="AA16" s="262">
        <v>3</v>
      </c>
      <c r="AB16" s="262">
        <v>0</v>
      </c>
      <c r="AC16" s="262" t="s">
        <v>1724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0</v>
      </c>
    </row>
    <row r="17" spans="1:80">
      <c r="A17" s="294">
        <v>8</v>
      </c>
      <c r="B17" s="295" t="s">
        <v>1726</v>
      </c>
      <c r="C17" s="296" t="s">
        <v>1727</v>
      </c>
      <c r="D17" s="297" t="s">
        <v>176</v>
      </c>
      <c r="E17" s="298">
        <v>3</v>
      </c>
      <c r="F17" s="298">
        <v>0</v>
      </c>
      <c r="G17" s="299">
        <f>E17*F17</f>
        <v>0</v>
      </c>
      <c r="H17" s="300">
        <v>3.5999999999999999E-3</v>
      </c>
      <c r="I17" s="301">
        <f>E17*H17</f>
        <v>1.0800000000000001E-2</v>
      </c>
      <c r="J17" s="300"/>
      <c r="K17" s="301">
        <f>E17*J17</f>
        <v>0</v>
      </c>
      <c r="O17" s="293">
        <v>2</v>
      </c>
      <c r="AA17" s="262">
        <v>3</v>
      </c>
      <c r="AB17" s="262">
        <v>0</v>
      </c>
      <c r="AC17" s="262" t="s">
        <v>1726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0</v>
      </c>
    </row>
    <row r="18" spans="1:80">
      <c r="A18" s="294">
        <v>9</v>
      </c>
      <c r="B18" s="295" t="s">
        <v>1728</v>
      </c>
      <c r="C18" s="296" t="s">
        <v>1729</v>
      </c>
      <c r="D18" s="297" t="s">
        <v>176</v>
      </c>
      <c r="E18" s="298">
        <v>4</v>
      </c>
      <c r="F18" s="298">
        <v>0</v>
      </c>
      <c r="G18" s="299">
        <f>E18*F18</f>
        <v>0</v>
      </c>
      <c r="H18" s="300">
        <v>4.8999999999999998E-3</v>
      </c>
      <c r="I18" s="301">
        <f>E18*H18</f>
        <v>1.9599999999999999E-2</v>
      </c>
      <c r="J18" s="300"/>
      <c r="K18" s="301">
        <f>E18*J18</f>
        <v>0</v>
      </c>
      <c r="O18" s="293">
        <v>2</v>
      </c>
      <c r="AA18" s="262">
        <v>3</v>
      </c>
      <c r="AB18" s="262">
        <v>0</v>
      </c>
      <c r="AC18" s="262" t="s">
        <v>1728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0</v>
      </c>
    </row>
    <row r="19" spans="1:80">
      <c r="A19" s="294">
        <v>10</v>
      </c>
      <c r="B19" s="295" t="s">
        <v>1730</v>
      </c>
      <c r="C19" s="296" t="s">
        <v>1731</v>
      </c>
      <c r="D19" s="297" t="s">
        <v>176</v>
      </c>
      <c r="E19" s="298">
        <v>4</v>
      </c>
      <c r="F19" s="298">
        <v>0</v>
      </c>
      <c r="G19" s="299">
        <f>E19*F19</f>
        <v>0</v>
      </c>
      <c r="H19" s="300">
        <v>3.8999999999999998E-3</v>
      </c>
      <c r="I19" s="301">
        <f>E19*H19</f>
        <v>1.5599999999999999E-2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 t="s">
        <v>1730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>
      <c r="A20" s="294">
        <v>11</v>
      </c>
      <c r="B20" s="295" t="s">
        <v>1732</v>
      </c>
      <c r="C20" s="296" t="s">
        <v>1733</v>
      </c>
      <c r="D20" s="297" t="s">
        <v>176</v>
      </c>
      <c r="E20" s="298">
        <v>11</v>
      </c>
      <c r="F20" s="298">
        <v>0</v>
      </c>
      <c r="G20" s="299">
        <f>E20*F20</f>
        <v>0</v>
      </c>
      <c r="H20" s="300">
        <v>1.8E-3</v>
      </c>
      <c r="I20" s="301">
        <f>E20*H20</f>
        <v>1.9799999999999998E-2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 t="s">
        <v>1732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>
      <c r="A21" s="294">
        <v>12</v>
      </c>
      <c r="B21" s="295" t="s">
        <v>1734</v>
      </c>
      <c r="C21" s="296" t="s">
        <v>1735</v>
      </c>
      <c r="D21" s="297" t="s">
        <v>176</v>
      </c>
      <c r="E21" s="298">
        <v>1</v>
      </c>
      <c r="F21" s="298">
        <v>0</v>
      </c>
      <c r="G21" s="299">
        <f>E21*F21</f>
        <v>0</v>
      </c>
      <c r="H21" s="300">
        <v>5.1999999999999998E-3</v>
      </c>
      <c r="I21" s="301">
        <f>E21*H21</f>
        <v>5.1999999999999998E-3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 t="s">
        <v>1734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>
      <c r="A22" s="294">
        <v>13</v>
      </c>
      <c r="B22" s="295" t="s">
        <v>1736</v>
      </c>
      <c r="C22" s="296" t="s">
        <v>1737</v>
      </c>
      <c r="D22" s="297" t="s">
        <v>176</v>
      </c>
      <c r="E22" s="298">
        <v>2</v>
      </c>
      <c r="F22" s="298">
        <v>0</v>
      </c>
      <c r="G22" s="299">
        <f>E22*F22</f>
        <v>0</v>
      </c>
      <c r="H22" s="300">
        <v>6.0000000000000001E-3</v>
      </c>
      <c r="I22" s="301">
        <f>E22*H22</f>
        <v>1.2E-2</v>
      </c>
      <c r="J22" s="300"/>
      <c r="K22" s="301">
        <f>E22*J22</f>
        <v>0</v>
      </c>
      <c r="O22" s="293">
        <v>2</v>
      </c>
      <c r="AA22" s="262">
        <v>3</v>
      </c>
      <c r="AB22" s="262">
        <v>7</v>
      </c>
      <c r="AC22" s="262" t="s">
        <v>1736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7</v>
      </c>
    </row>
    <row r="23" spans="1:80">
      <c r="A23" s="294">
        <v>14</v>
      </c>
      <c r="B23" s="295" t="s">
        <v>1738</v>
      </c>
      <c r="C23" s="296" t="s">
        <v>1739</v>
      </c>
      <c r="D23" s="297" t="s">
        <v>176</v>
      </c>
      <c r="E23" s="298">
        <v>1</v>
      </c>
      <c r="F23" s="298">
        <v>0</v>
      </c>
      <c r="G23" s="299">
        <f>E23*F23</f>
        <v>0</v>
      </c>
      <c r="H23" s="300">
        <v>1.4E-2</v>
      </c>
      <c r="I23" s="301">
        <f>E23*H23</f>
        <v>1.4E-2</v>
      </c>
      <c r="J23" s="300"/>
      <c r="K23" s="301">
        <f>E23*J23</f>
        <v>0</v>
      </c>
      <c r="O23" s="293">
        <v>2</v>
      </c>
      <c r="AA23" s="262">
        <v>3</v>
      </c>
      <c r="AB23" s="262">
        <v>7</v>
      </c>
      <c r="AC23" s="262" t="s">
        <v>1738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7</v>
      </c>
    </row>
    <row r="24" spans="1:80">
      <c r="A24" s="294">
        <v>15</v>
      </c>
      <c r="B24" s="295" t="s">
        <v>1740</v>
      </c>
      <c r="C24" s="296" t="s">
        <v>1741</v>
      </c>
      <c r="D24" s="297" t="s">
        <v>176</v>
      </c>
      <c r="E24" s="298">
        <v>2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/>
      <c r="K24" s="301">
        <f>E24*J24</f>
        <v>0</v>
      </c>
      <c r="O24" s="293">
        <v>2</v>
      </c>
      <c r="AA24" s="262">
        <v>3</v>
      </c>
      <c r="AB24" s="262">
        <v>7</v>
      </c>
      <c r="AC24" s="262" t="s">
        <v>1740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7</v>
      </c>
    </row>
    <row r="25" spans="1:80">
      <c r="A25" s="294">
        <v>16</v>
      </c>
      <c r="B25" s="295" t="s">
        <v>1742</v>
      </c>
      <c r="C25" s="296" t="s">
        <v>1743</v>
      </c>
      <c r="D25" s="297" t="s">
        <v>176</v>
      </c>
      <c r="E25" s="298">
        <v>1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/>
      <c r="K25" s="301">
        <f>E25*J25</f>
        <v>0</v>
      </c>
      <c r="O25" s="293">
        <v>2</v>
      </c>
      <c r="AA25" s="262">
        <v>3</v>
      </c>
      <c r="AB25" s="262">
        <v>7</v>
      </c>
      <c r="AC25" s="262" t="s">
        <v>1742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7</v>
      </c>
    </row>
    <row r="26" spans="1:80">
      <c r="A26" s="294">
        <v>17</v>
      </c>
      <c r="B26" s="295" t="s">
        <v>1744</v>
      </c>
      <c r="C26" s="296" t="s">
        <v>1745</v>
      </c>
      <c r="D26" s="297" t="s">
        <v>176</v>
      </c>
      <c r="E26" s="298">
        <v>2</v>
      </c>
      <c r="F26" s="298">
        <v>0</v>
      </c>
      <c r="G26" s="299">
        <f>E26*F26</f>
        <v>0</v>
      </c>
      <c r="H26" s="300">
        <v>5.0000000000000001E-3</v>
      </c>
      <c r="I26" s="301">
        <f>E26*H26</f>
        <v>0.01</v>
      </c>
      <c r="J26" s="300"/>
      <c r="K26" s="301">
        <f>E26*J26</f>
        <v>0</v>
      </c>
      <c r="O26" s="293">
        <v>2</v>
      </c>
      <c r="AA26" s="262">
        <v>3</v>
      </c>
      <c r="AB26" s="262">
        <v>7</v>
      </c>
      <c r="AC26" s="262" t="s">
        <v>1744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7</v>
      </c>
    </row>
    <row r="27" spans="1:80" ht="22.5">
      <c r="A27" s="294">
        <v>18</v>
      </c>
      <c r="B27" s="295" t="s">
        <v>1746</v>
      </c>
      <c r="C27" s="296" t="s">
        <v>1747</v>
      </c>
      <c r="D27" s="297" t="s">
        <v>176</v>
      </c>
      <c r="E27" s="298">
        <v>2</v>
      </c>
      <c r="F27" s="298">
        <v>0</v>
      </c>
      <c r="G27" s="299">
        <f>E27*F27</f>
        <v>0</v>
      </c>
      <c r="H27" s="300">
        <v>0.36</v>
      </c>
      <c r="I27" s="301">
        <f>E27*H27</f>
        <v>0.72</v>
      </c>
      <c r="J27" s="300"/>
      <c r="K27" s="301">
        <f>E27*J27</f>
        <v>0</v>
      </c>
      <c r="O27" s="293">
        <v>2</v>
      </c>
      <c r="AA27" s="262">
        <v>3</v>
      </c>
      <c r="AB27" s="262">
        <v>1</v>
      </c>
      <c r="AC27" s="262" t="s">
        <v>1746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1</v>
      </c>
    </row>
    <row r="28" spans="1:80">
      <c r="A28" s="294">
        <v>19</v>
      </c>
      <c r="B28" s="295" t="s">
        <v>1748</v>
      </c>
      <c r="C28" s="296" t="s">
        <v>1749</v>
      </c>
      <c r="D28" s="297" t="s">
        <v>176</v>
      </c>
      <c r="E28" s="298">
        <v>1</v>
      </c>
      <c r="F28" s="298">
        <v>0</v>
      </c>
      <c r="G28" s="299">
        <f>E28*F28</f>
        <v>0</v>
      </c>
      <c r="H28" s="300">
        <v>1.23E-2</v>
      </c>
      <c r="I28" s="301">
        <f>E28*H28</f>
        <v>1.23E-2</v>
      </c>
      <c r="J28" s="300"/>
      <c r="K28" s="301">
        <f>E28*J28</f>
        <v>0</v>
      </c>
      <c r="O28" s="293">
        <v>2</v>
      </c>
      <c r="AA28" s="262">
        <v>3</v>
      </c>
      <c r="AB28" s="262">
        <v>7</v>
      </c>
      <c r="AC28" s="262" t="s">
        <v>1748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7</v>
      </c>
    </row>
    <row r="29" spans="1:80">
      <c r="A29" s="294">
        <v>20</v>
      </c>
      <c r="B29" s="295" t="s">
        <v>1750</v>
      </c>
      <c r="C29" s="296" t="s">
        <v>1751</v>
      </c>
      <c r="D29" s="297" t="s">
        <v>176</v>
      </c>
      <c r="E29" s="298">
        <v>2</v>
      </c>
      <c r="F29" s="298">
        <v>0</v>
      </c>
      <c r="G29" s="299">
        <f>E29*F29</f>
        <v>0</v>
      </c>
      <c r="H29" s="300">
        <v>1.6500000000000001E-2</v>
      </c>
      <c r="I29" s="301">
        <f>E29*H29</f>
        <v>3.3000000000000002E-2</v>
      </c>
      <c r="J29" s="300"/>
      <c r="K29" s="301">
        <f>E29*J29</f>
        <v>0</v>
      </c>
      <c r="O29" s="293">
        <v>2</v>
      </c>
      <c r="AA29" s="262">
        <v>3</v>
      </c>
      <c r="AB29" s="262">
        <v>7</v>
      </c>
      <c r="AC29" s="262" t="s">
        <v>1750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7</v>
      </c>
    </row>
    <row r="30" spans="1:80">
      <c r="A30" s="294">
        <v>21</v>
      </c>
      <c r="B30" s="295" t="s">
        <v>1752</v>
      </c>
      <c r="C30" s="296" t="s">
        <v>1753</v>
      </c>
      <c r="D30" s="297" t="s">
        <v>176</v>
      </c>
      <c r="E30" s="298">
        <v>2</v>
      </c>
      <c r="F30" s="298">
        <v>0</v>
      </c>
      <c r="G30" s="299">
        <f>E30*F30</f>
        <v>0</v>
      </c>
      <c r="H30" s="300">
        <v>2.8500000000000001E-2</v>
      </c>
      <c r="I30" s="301">
        <f>E30*H30</f>
        <v>5.7000000000000002E-2</v>
      </c>
      <c r="J30" s="300"/>
      <c r="K30" s="301">
        <f>E30*J30</f>
        <v>0</v>
      </c>
      <c r="O30" s="293">
        <v>2</v>
      </c>
      <c r="AA30" s="262">
        <v>3</v>
      </c>
      <c r="AB30" s="262">
        <v>0</v>
      </c>
      <c r="AC30" s="262" t="s">
        <v>1752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0</v>
      </c>
    </row>
    <row r="31" spans="1:80">
      <c r="A31" s="294">
        <v>22</v>
      </c>
      <c r="B31" s="295" t="s">
        <v>1754</v>
      </c>
      <c r="C31" s="296" t="s">
        <v>1755</v>
      </c>
      <c r="D31" s="297" t="s">
        <v>176</v>
      </c>
      <c r="E31" s="298">
        <v>6</v>
      </c>
      <c r="F31" s="298">
        <v>0</v>
      </c>
      <c r="G31" s="299">
        <f>E31*F31</f>
        <v>0</v>
      </c>
      <c r="H31" s="300">
        <v>3.8600000000000002E-2</v>
      </c>
      <c r="I31" s="301">
        <f>E31*H31</f>
        <v>0.23160000000000003</v>
      </c>
      <c r="J31" s="300"/>
      <c r="K31" s="301">
        <f>E31*J31</f>
        <v>0</v>
      </c>
      <c r="O31" s="293">
        <v>2</v>
      </c>
      <c r="AA31" s="262">
        <v>3</v>
      </c>
      <c r="AB31" s="262">
        <v>0</v>
      </c>
      <c r="AC31" s="262" t="s">
        <v>1754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0</v>
      </c>
    </row>
    <row r="32" spans="1:80" ht="22.5">
      <c r="A32" s="294">
        <v>23</v>
      </c>
      <c r="B32" s="295" t="s">
        <v>1756</v>
      </c>
      <c r="C32" s="296" t="s">
        <v>1757</v>
      </c>
      <c r="D32" s="297" t="s">
        <v>197</v>
      </c>
      <c r="E32" s="298">
        <v>149</v>
      </c>
      <c r="F32" s="298">
        <v>0</v>
      </c>
      <c r="G32" s="299">
        <f>E32*F32</f>
        <v>0</v>
      </c>
      <c r="H32" s="300">
        <v>5.0000000000000001E-3</v>
      </c>
      <c r="I32" s="301">
        <f>E32*H32</f>
        <v>0.745</v>
      </c>
      <c r="J32" s="300"/>
      <c r="K32" s="301">
        <f>E32*J32</f>
        <v>0</v>
      </c>
      <c r="O32" s="293">
        <v>2</v>
      </c>
      <c r="AA32" s="262">
        <v>3</v>
      </c>
      <c r="AB32" s="262">
        <v>7</v>
      </c>
      <c r="AC32" s="262" t="s">
        <v>1756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7</v>
      </c>
    </row>
    <row r="33" spans="1:80">
      <c r="A33" s="294">
        <v>24</v>
      </c>
      <c r="B33" s="295" t="s">
        <v>1758</v>
      </c>
      <c r="C33" s="296" t="s">
        <v>1759</v>
      </c>
      <c r="D33" s="297" t="s">
        <v>176</v>
      </c>
      <c r="E33" s="298">
        <v>4</v>
      </c>
      <c r="F33" s="298">
        <v>0</v>
      </c>
      <c r="G33" s="299">
        <f>E33*F33</f>
        <v>0</v>
      </c>
      <c r="H33" s="300">
        <v>1.04E-2</v>
      </c>
      <c r="I33" s="301">
        <f>E33*H33</f>
        <v>4.1599999999999998E-2</v>
      </c>
      <c r="J33" s="300"/>
      <c r="K33" s="301">
        <f>E33*J33</f>
        <v>0</v>
      </c>
      <c r="O33" s="293">
        <v>2</v>
      </c>
      <c r="AA33" s="262">
        <v>3</v>
      </c>
      <c r="AB33" s="262">
        <v>7</v>
      </c>
      <c r="AC33" s="262" t="s">
        <v>1758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7</v>
      </c>
    </row>
    <row r="34" spans="1:80">
      <c r="A34" s="294">
        <v>25</v>
      </c>
      <c r="B34" s="295" t="s">
        <v>1760</v>
      </c>
      <c r="C34" s="296" t="s">
        <v>1761</v>
      </c>
      <c r="D34" s="297" t="s">
        <v>176</v>
      </c>
      <c r="E34" s="298">
        <v>2</v>
      </c>
      <c r="F34" s="298">
        <v>0</v>
      </c>
      <c r="G34" s="299">
        <f>E34*F34</f>
        <v>0</v>
      </c>
      <c r="H34" s="300">
        <v>1.1999999999999999E-3</v>
      </c>
      <c r="I34" s="301">
        <f>E34*H34</f>
        <v>2.3999999999999998E-3</v>
      </c>
      <c r="J34" s="300"/>
      <c r="K34" s="301">
        <f>E34*J34</f>
        <v>0</v>
      </c>
      <c r="O34" s="293">
        <v>2</v>
      </c>
      <c r="AA34" s="262">
        <v>3</v>
      </c>
      <c r="AB34" s="262">
        <v>7</v>
      </c>
      <c r="AC34" s="262" t="s">
        <v>1760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7</v>
      </c>
    </row>
    <row r="35" spans="1:80">
      <c r="A35" s="294">
        <v>26</v>
      </c>
      <c r="B35" s="295" t="s">
        <v>1762</v>
      </c>
      <c r="C35" s="296" t="s">
        <v>1763</v>
      </c>
      <c r="D35" s="297" t="s">
        <v>323</v>
      </c>
      <c r="E35" s="298">
        <v>68</v>
      </c>
      <c r="F35" s="298">
        <v>0</v>
      </c>
      <c r="G35" s="299">
        <f>E35*F35</f>
        <v>0</v>
      </c>
      <c r="H35" s="300">
        <v>0</v>
      </c>
      <c r="I35" s="301">
        <f>E35*H35</f>
        <v>0</v>
      </c>
      <c r="J35" s="300"/>
      <c r="K35" s="301">
        <f>E35*J35</f>
        <v>0</v>
      </c>
      <c r="O35" s="293">
        <v>2</v>
      </c>
      <c r="AA35" s="262">
        <v>3</v>
      </c>
      <c r="AB35" s="262">
        <v>7</v>
      </c>
      <c r="AC35" s="262" t="s">
        <v>1762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7</v>
      </c>
    </row>
    <row r="36" spans="1:80">
      <c r="A36" s="294">
        <v>27</v>
      </c>
      <c r="B36" s="295" t="s">
        <v>1764</v>
      </c>
      <c r="C36" s="296" t="s">
        <v>1765</v>
      </c>
      <c r="D36" s="297" t="s">
        <v>176</v>
      </c>
      <c r="E36" s="298">
        <v>1</v>
      </c>
      <c r="F36" s="298">
        <v>0</v>
      </c>
      <c r="G36" s="299">
        <f>E36*F36</f>
        <v>0</v>
      </c>
      <c r="H36" s="300">
        <v>5.0000000000000001E-4</v>
      </c>
      <c r="I36" s="301">
        <f>E36*H36</f>
        <v>5.0000000000000001E-4</v>
      </c>
      <c r="J36" s="300"/>
      <c r="K36" s="301">
        <f>E36*J36</f>
        <v>0</v>
      </c>
      <c r="O36" s="293">
        <v>2</v>
      </c>
      <c r="AA36" s="262">
        <v>3</v>
      </c>
      <c r="AB36" s="262">
        <v>7</v>
      </c>
      <c r="AC36" s="262">
        <v>59660205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7</v>
      </c>
    </row>
    <row r="37" spans="1:80">
      <c r="A37" s="294">
        <v>28</v>
      </c>
      <c r="B37" s="295" t="s">
        <v>1766</v>
      </c>
      <c r="C37" s="296" t="s">
        <v>1767</v>
      </c>
      <c r="D37" s="297" t="s">
        <v>142</v>
      </c>
      <c r="E37" s="298">
        <v>3.2944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/>
      <c r="K37" s="301">
        <f>E37*J37</f>
        <v>0</v>
      </c>
      <c r="O37" s="293">
        <v>2</v>
      </c>
      <c r="AA37" s="262">
        <v>7</v>
      </c>
      <c r="AB37" s="262">
        <v>1001</v>
      </c>
      <c r="AC37" s="262">
        <v>5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7</v>
      </c>
      <c r="CB37" s="293">
        <v>1001</v>
      </c>
    </row>
    <row r="38" spans="1:80">
      <c r="A38" s="294">
        <v>29</v>
      </c>
      <c r="B38" s="295" t="s">
        <v>1768</v>
      </c>
      <c r="C38" s="296" t="s">
        <v>1769</v>
      </c>
      <c r="D38" s="297" t="s">
        <v>154</v>
      </c>
      <c r="E38" s="298">
        <v>104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/>
      <c r="K38" s="301">
        <f>E38*J38</f>
        <v>0</v>
      </c>
      <c r="O38" s="293">
        <v>2</v>
      </c>
      <c r="AA38" s="262">
        <v>10</v>
      </c>
      <c r="AB38" s="262">
        <v>0</v>
      </c>
      <c r="AC38" s="262">
        <v>8</v>
      </c>
      <c r="AZ38" s="262">
        <v>5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10</v>
      </c>
      <c r="CB38" s="293">
        <v>0</v>
      </c>
    </row>
    <row r="39" spans="1:80">
      <c r="A39" s="303"/>
      <c r="B39" s="304" t="s">
        <v>101</v>
      </c>
      <c r="C39" s="305" t="s">
        <v>1717</v>
      </c>
      <c r="D39" s="306"/>
      <c r="E39" s="307"/>
      <c r="F39" s="308"/>
      <c r="G39" s="309">
        <f>SUM(G12:G38)</f>
        <v>0</v>
      </c>
      <c r="H39" s="310"/>
      <c r="I39" s="311">
        <f>SUM(I12:I38)</f>
        <v>3.2944000000000004</v>
      </c>
      <c r="J39" s="310"/>
      <c r="K39" s="311">
        <f>SUM(K12:K38)</f>
        <v>0</v>
      </c>
      <c r="O39" s="293">
        <v>4</v>
      </c>
      <c r="BA39" s="312">
        <f>SUM(BA12:BA38)</f>
        <v>0</v>
      </c>
      <c r="BB39" s="312">
        <f>SUM(BB12:BB38)</f>
        <v>0</v>
      </c>
      <c r="BC39" s="312">
        <f>SUM(BC12:BC38)</f>
        <v>0</v>
      </c>
      <c r="BD39" s="312">
        <f>SUM(BD12:BD38)</f>
        <v>0</v>
      </c>
      <c r="BE39" s="312">
        <f>SUM(BE12:BE38)</f>
        <v>0</v>
      </c>
    </row>
    <row r="40" spans="1:80">
      <c r="A40" s="283" t="s">
        <v>97</v>
      </c>
      <c r="B40" s="284" t="s">
        <v>1770</v>
      </c>
      <c r="C40" s="285" t="s">
        <v>1771</v>
      </c>
      <c r="D40" s="286"/>
      <c r="E40" s="287"/>
      <c r="F40" s="287"/>
      <c r="G40" s="288"/>
      <c r="H40" s="289"/>
      <c r="I40" s="290"/>
      <c r="J40" s="291"/>
      <c r="K40" s="292"/>
      <c r="O40" s="293">
        <v>1</v>
      </c>
    </row>
    <row r="41" spans="1:80" ht="22.5">
      <c r="A41" s="294">
        <v>30</v>
      </c>
      <c r="B41" s="295" t="s">
        <v>1773</v>
      </c>
      <c r="C41" s="296" t="s">
        <v>1774</v>
      </c>
      <c r="D41" s="297" t="s">
        <v>151</v>
      </c>
      <c r="E41" s="298">
        <v>1</v>
      </c>
      <c r="F41" s="298">
        <v>0</v>
      </c>
      <c r="G41" s="299">
        <f>E41*F41</f>
        <v>0</v>
      </c>
      <c r="H41" s="300">
        <v>1.2E-4</v>
      </c>
      <c r="I41" s="301">
        <f>E41*H41</f>
        <v>1.2E-4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7</v>
      </c>
      <c r="AC41" s="262">
        <v>7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7</v>
      </c>
    </row>
    <row r="42" spans="1:80">
      <c r="A42" s="303"/>
      <c r="B42" s="304" t="s">
        <v>101</v>
      </c>
      <c r="C42" s="305" t="s">
        <v>1772</v>
      </c>
      <c r="D42" s="306"/>
      <c r="E42" s="307"/>
      <c r="F42" s="308"/>
      <c r="G42" s="309">
        <f>SUM(G40:G41)</f>
        <v>0</v>
      </c>
      <c r="H42" s="310"/>
      <c r="I42" s="311">
        <f>SUM(I40:I41)</f>
        <v>1.2E-4</v>
      </c>
      <c r="J42" s="310"/>
      <c r="K42" s="311">
        <f>SUM(K40:K41)</f>
        <v>0</v>
      </c>
      <c r="O42" s="293">
        <v>4</v>
      </c>
      <c r="BA42" s="312">
        <f>SUM(BA40:BA41)</f>
        <v>0</v>
      </c>
      <c r="BB42" s="312">
        <f>SUM(BB40:BB41)</f>
        <v>0</v>
      </c>
      <c r="BC42" s="312">
        <f>SUM(BC40:BC41)</f>
        <v>0</v>
      </c>
      <c r="BD42" s="312">
        <f>SUM(BD40:BD41)</f>
        <v>0</v>
      </c>
      <c r="BE42" s="312">
        <f>SUM(BE40:BE41)</f>
        <v>0</v>
      </c>
    </row>
    <row r="43" spans="1:80">
      <c r="A43" s="283" t="s">
        <v>97</v>
      </c>
      <c r="B43" s="284" t="s">
        <v>1775</v>
      </c>
      <c r="C43" s="285" t="s">
        <v>1776</v>
      </c>
      <c r="D43" s="286"/>
      <c r="E43" s="287"/>
      <c r="F43" s="287"/>
      <c r="G43" s="288"/>
      <c r="H43" s="289"/>
      <c r="I43" s="290"/>
      <c r="J43" s="291"/>
      <c r="K43" s="292"/>
      <c r="O43" s="293">
        <v>1</v>
      </c>
    </row>
    <row r="44" spans="1:80">
      <c r="A44" s="294">
        <v>31</v>
      </c>
      <c r="B44" s="295" t="s">
        <v>1778</v>
      </c>
      <c r="C44" s="296" t="s">
        <v>1779</v>
      </c>
      <c r="D44" s="297" t="s">
        <v>176</v>
      </c>
      <c r="E44" s="298">
        <v>2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9</v>
      </c>
      <c r="AC44" s="262">
        <v>9</v>
      </c>
      <c r="AZ44" s="262">
        <v>4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9</v>
      </c>
    </row>
    <row r="45" spans="1:80">
      <c r="A45" s="294">
        <v>32</v>
      </c>
      <c r="B45" s="295" t="s">
        <v>1780</v>
      </c>
      <c r="C45" s="296" t="s">
        <v>1781</v>
      </c>
      <c r="D45" s="297" t="s">
        <v>176</v>
      </c>
      <c r="E45" s="298">
        <v>1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9</v>
      </c>
      <c r="AC45" s="262">
        <v>9</v>
      </c>
      <c r="AZ45" s="262">
        <v>4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9</v>
      </c>
    </row>
    <row r="46" spans="1:80">
      <c r="A46" s="294">
        <v>33</v>
      </c>
      <c r="B46" s="295" t="s">
        <v>1782</v>
      </c>
      <c r="C46" s="296" t="s">
        <v>1783</v>
      </c>
      <c r="D46" s="297" t="s">
        <v>176</v>
      </c>
      <c r="E46" s="298">
        <v>2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9</v>
      </c>
      <c r="AC46" s="262">
        <v>9</v>
      </c>
      <c r="AZ46" s="262">
        <v>4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9</v>
      </c>
    </row>
    <row r="47" spans="1:80">
      <c r="A47" s="294">
        <v>34</v>
      </c>
      <c r="B47" s="295" t="s">
        <v>1784</v>
      </c>
      <c r="C47" s="296" t="s">
        <v>1785</v>
      </c>
      <c r="D47" s="297" t="s">
        <v>176</v>
      </c>
      <c r="E47" s="298">
        <v>2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35</v>
      </c>
      <c r="B48" s="295" t="s">
        <v>1786</v>
      </c>
      <c r="C48" s="296" t="s">
        <v>1787</v>
      </c>
      <c r="D48" s="297" t="s">
        <v>176</v>
      </c>
      <c r="E48" s="298">
        <v>1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36</v>
      </c>
      <c r="B49" s="295" t="s">
        <v>1788</v>
      </c>
      <c r="C49" s="296" t="s">
        <v>1789</v>
      </c>
      <c r="D49" s="297" t="s">
        <v>176</v>
      </c>
      <c r="E49" s="298">
        <v>2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37</v>
      </c>
      <c r="B50" s="295" t="s">
        <v>1790</v>
      </c>
      <c r="C50" s="296" t="s">
        <v>1791</v>
      </c>
      <c r="D50" s="297" t="s">
        <v>176</v>
      </c>
      <c r="E50" s="298">
        <v>6</v>
      </c>
      <c r="F50" s="298">
        <v>0</v>
      </c>
      <c r="G50" s="299">
        <f>E50*F50</f>
        <v>0</v>
      </c>
      <c r="H50" s="300">
        <v>0</v>
      </c>
      <c r="I50" s="301">
        <f>E50*H50</f>
        <v>0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>
      <c r="A51" s="294">
        <v>38</v>
      </c>
      <c r="B51" s="295" t="s">
        <v>1792</v>
      </c>
      <c r="C51" s="296" t="s">
        <v>1793</v>
      </c>
      <c r="D51" s="297" t="s">
        <v>176</v>
      </c>
      <c r="E51" s="298">
        <v>4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 ht="22.5">
      <c r="A52" s="294">
        <v>39</v>
      </c>
      <c r="B52" s="295" t="s">
        <v>1794</v>
      </c>
      <c r="C52" s="296" t="s">
        <v>1795</v>
      </c>
      <c r="D52" s="297" t="s">
        <v>176</v>
      </c>
      <c r="E52" s="298">
        <v>2</v>
      </c>
      <c r="F52" s="298">
        <v>0</v>
      </c>
      <c r="G52" s="299">
        <f>E52*F52</f>
        <v>0</v>
      </c>
      <c r="H52" s="300">
        <v>0.36</v>
      </c>
      <c r="I52" s="301">
        <f>E52*H52</f>
        <v>0.72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7</v>
      </c>
      <c r="AC52" s="262">
        <v>7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7</v>
      </c>
    </row>
    <row r="53" spans="1:80">
      <c r="A53" s="294">
        <v>40</v>
      </c>
      <c r="B53" s="295" t="s">
        <v>1796</v>
      </c>
      <c r="C53" s="296" t="s">
        <v>1797</v>
      </c>
      <c r="D53" s="297" t="s">
        <v>176</v>
      </c>
      <c r="E53" s="298">
        <v>2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7</v>
      </c>
      <c r="AC53" s="262">
        <v>7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7</v>
      </c>
    </row>
    <row r="54" spans="1:80">
      <c r="A54" s="294">
        <v>41</v>
      </c>
      <c r="B54" s="295" t="s">
        <v>1798</v>
      </c>
      <c r="C54" s="296" t="s">
        <v>1799</v>
      </c>
      <c r="D54" s="297" t="s">
        <v>176</v>
      </c>
      <c r="E54" s="298">
        <v>3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7</v>
      </c>
      <c r="AC54" s="262">
        <v>7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7</v>
      </c>
    </row>
    <row r="55" spans="1:80">
      <c r="A55" s="294">
        <v>42</v>
      </c>
      <c r="B55" s="295" t="s">
        <v>1800</v>
      </c>
      <c r="C55" s="296" t="s">
        <v>1801</v>
      </c>
      <c r="D55" s="297" t="s">
        <v>176</v>
      </c>
      <c r="E55" s="298">
        <v>8</v>
      </c>
      <c r="F55" s="298">
        <v>0</v>
      </c>
      <c r="G55" s="299">
        <f>E55*F55</f>
        <v>0</v>
      </c>
      <c r="H55" s="300">
        <v>5.0000000000000001E-3</v>
      </c>
      <c r="I55" s="301">
        <f>E55*H55</f>
        <v>0.04</v>
      </c>
      <c r="J55" s="300"/>
      <c r="K55" s="301">
        <f>E55*J55</f>
        <v>0</v>
      </c>
      <c r="O55" s="293">
        <v>2</v>
      </c>
      <c r="AA55" s="262">
        <v>3</v>
      </c>
      <c r="AB55" s="262">
        <v>9</v>
      </c>
      <c r="AC55" s="262" t="s">
        <v>1800</v>
      </c>
      <c r="AZ55" s="262">
        <v>3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3</v>
      </c>
      <c r="CB55" s="293">
        <v>9</v>
      </c>
    </row>
    <row r="56" spans="1:80">
      <c r="A56" s="294">
        <v>43</v>
      </c>
      <c r="B56" s="295" t="s">
        <v>1802</v>
      </c>
      <c r="C56" s="296" t="s">
        <v>1803</v>
      </c>
      <c r="D56" s="297" t="s">
        <v>154</v>
      </c>
      <c r="E56" s="298">
        <v>24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/>
      <c r="K56" s="301">
        <f>E56*J56</f>
        <v>0</v>
      </c>
      <c r="O56" s="293">
        <v>2</v>
      </c>
      <c r="AA56" s="262">
        <v>10</v>
      </c>
      <c r="AB56" s="262">
        <v>0</v>
      </c>
      <c r="AC56" s="262">
        <v>8</v>
      </c>
      <c r="AZ56" s="262">
        <v>5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10</v>
      </c>
      <c r="CB56" s="293">
        <v>0</v>
      </c>
    </row>
    <row r="57" spans="1:80">
      <c r="A57" s="303"/>
      <c r="B57" s="304" t="s">
        <v>101</v>
      </c>
      <c r="C57" s="305" t="s">
        <v>1777</v>
      </c>
      <c r="D57" s="306"/>
      <c r="E57" s="307"/>
      <c r="F57" s="308"/>
      <c r="G57" s="309">
        <f>SUM(G43:G56)</f>
        <v>0</v>
      </c>
      <c r="H57" s="310"/>
      <c r="I57" s="311">
        <f>SUM(I43:I56)</f>
        <v>0.76</v>
      </c>
      <c r="J57" s="310"/>
      <c r="K57" s="311">
        <f>SUM(K43:K56)</f>
        <v>0</v>
      </c>
      <c r="O57" s="293">
        <v>4</v>
      </c>
      <c r="BA57" s="312">
        <f>SUM(BA43:BA56)</f>
        <v>0</v>
      </c>
      <c r="BB57" s="312">
        <f>SUM(BB43:BB56)</f>
        <v>0</v>
      </c>
      <c r="BC57" s="312">
        <f>SUM(BC43:BC56)</f>
        <v>0</v>
      </c>
      <c r="BD57" s="312">
        <f>SUM(BD43:BD56)</f>
        <v>0</v>
      </c>
      <c r="BE57" s="312">
        <f>SUM(BE43:BE56)</f>
        <v>0</v>
      </c>
    </row>
    <row r="58" spans="1:80">
      <c r="E58" s="262"/>
    </row>
    <row r="59" spans="1:80">
      <c r="E59" s="262"/>
    </row>
    <row r="60" spans="1:80">
      <c r="E60" s="262"/>
    </row>
    <row r="61" spans="1:80">
      <c r="E61" s="262"/>
    </row>
    <row r="62" spans="1:80">
      <c r="E62" s="262"/>
    </row>
    <row r="63" spans="1:80">
      <c r="E63" s="262"/>
    </row>
    <row r="64" spans="1:80">
      <c r="E64" s="262"/>
    </row>
    <row r="65" spans="5:5">
      <c r="E65" s="262"/>
    </row>
    <row r="66" spans="5:5">
      <c r="E66" s="262"/>
    </row>
    <row r="67" spans="5:5">
      <c r="E67" s="262"/>
    </row>
    <row r="68" spans="5:5">
      <c r="E68" s="262"/>
    </row>
    <row r="69" spans="5:5">
      <c r="E69" s="262"/>
    </row>
    <row r="70" spans="5:5">
      <c r="E70" s="262"/>
    </row>
    <row r="71" spans="5:5">
      <c r="E71" s="262"/>
    </row>
    <row r="72" spans="5:5">
      <c r="E72" s="262"/>
    </row>
    <row r="73" spans="5:5">
      <c r="E73" s="262"/>
    </row>
    <row r="74" spans="5:5">
      <c r="E74" s="262"/>
    </row>
    <row r="75" spans="5:5">
      <c r="E75" s="262"/>
    </row>
    <row r="76" spans="5:5">
      <c r="E76" s="262"/>
    </row>
    <row r="77" spans="5:5">
      <c r="E77" s="262"/>
    </row>
    <row r="78" spans="5:5">
      <c r="E78" s="262"/>
    </row>
    <row r="79" spans="5:5">
      <c r="E79" s="262"/>
    </row>
    <row r="80" spans="5:5">
      <c r="E80" s="262"/>
    </row>
    <row r="81" spans="1:7">
      <c r="A81" s="302"/>
      <c r="B81" s="302"/>
      <c r="C81" s="302"/>
      <c r="D81" s="302"/>
      <c r="E81" s="302"/>
      <c r="F81" s="302"/>
      <c r="G81" s="302"/>
    </row>
    <row r="82" spans="1:7">
      <c r="A82" s="302"/>
      <c r="B82" s="302"/>
      <c r="C82" s="302"/>
      <c r="D82" s="302"/>
      <c r="E82" s="302"/>
      <c r="F82" s="302"/>
      <c r="G82" s="302"/>
    </row>
    <row r="83" spans="1:7">
      <c r="A83" s="302"/>
      <c r="B83" s="302"/>
      <c r="C83" s="302"/>
      <c r="D83" s="302"/>
      <c r="E83" s="302"/>
      <c r="F83" s="302"/>
      <c r="G83" s="302"/>
    </row>
    <row r="84" spans="1:7">
      <c r="A84" s="302"/>
      <c r="B84" s="302"/>
      <c r="C84" s="302"/>
      <c r="D84" s="302"/>
      <c r="E84" s="302"/>
      <c r="F84" s="302"/>
      <c r="G84" s="302"/>
    </row>
    <row r="85" spans="1:7">
      <c r="E85" s="262"/>
    </row>
    <row r="86" spans="1:7">
      <c r="E86" s="262"/>
    </row>
    <row r="87" spans="1:7">
      <c r="E87" s="262"/>
    </row>
    <row r="88" spans="1:7">
      <c r="E88" s="262"/>
    </row>
    <row r="89" spans="1:7">
      <c r="E89" s="262"/>
    </row>
    <row r="90" spans="1:7">
      <c r="E90" s="262"/>
    </row>
    <row r="91" spans="1:7">
      <c r="E91" s="262"/>
    </row>
    <row r="92" spans="1:7">
      <c r="E92" s="262"/>
    </row>
    <row r="93" spans="1:7">
      <c r="E93" s="262"/>
    </row>
    <row r="94" spans="1:7">
      <c r="E94" s="26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A116" s="313"/>
      <c r="B116" s="313"/>
    </row>
    <row r="117" spans="1:7">
      <c r="A117" s="302"/>
      <c r="B117" s="302"/>
      <c r="C117" s="314"/>
      <c r="D117" s="314"/>
      <c r="E117" s="315"/>
      <c r="F117" s="314"/>
      <c r="G117" s="316"/>
    </row>
    <row r="118" spans="1:7">
      <c r="A118" s="317"/>
      <c r="B118" s="317"/>
      <c r="C118" s="302"/>
      <c r="D118" s="302"/>
      <c r="E118" s="318"/>
      <c r="F118" s="302"/>
      <c r="G118" s="302"/>
    </row>
    <row r="119" spans="1:7">
      <c r="A119" s="302"/>
      <c r="B119" s="302"/>
      <c r="C119" s="302"/>
      <c r="D119" s="302"/>
      <c r="E119" s="318"/>
      <c r="F119" s="302"/>
      <c r="G119" s="302"/>
    </row>
    <row r="120" spans="1:7">
      <c r="A120" s="302"/>
      <c r="B120" s="302"/>
      <c r="C120" s="302"/>
      <c r="D120" s="302"/>
      <c r="E120" s="318"/>
      <c r="F120" s="302"/>
      <c r="G120" s="302"/>
    </row>
    <row r="121" spans="1:7">
      <c r="A121" s="302"/>
      <c r="B121" s="302"/>
      <c r="C121" s="302"/>
      <c r="D121" s="302"/>
      <c r="E121" s="318"/>
      <c r="F121" s="302"/>
      <c r="G121" s="302"/>
    </row>
    <row r="122" spans="1:7">
      <c r="A122" s="302"/>
      <c r="B122" s="302"/>
      <c r="C122" s="302"/>
      <c r="D122" s="302"/>
      <c r="E122" s="318"/>
      <c r="F122" s="302"/>
      <c r="G122" s="302"/>
    </row>
    <row r="123" spans="1:7">
      <c r="A123" s="302"/>
      <c r="B123" s="302"/>
      <c r="C123" s="302"/>
      <c r="D123" s="302"/>
      <c r="E123" s="318"/>
      <c r="F123" s="302"/>
      <c r="G123" s="302"/>
    </row>
    <row r="124" spans="1:7">
      <c r="A124" s="302"/>
      <c r="B124" s="302"/>
      <c r="C124" s="302"/>
      <c r="D124" s="302"/>
      <c r="E124" s="318"/>
      <c r="F124" s="302"/>
      <c r="G124" s="302"/>
    </row>
    <row r="125" spans="1:7">
      <c r="A125" s="302"/>
      <c r="B125" s="302"/>
      <c r="C125" s="302"/>
      <c r="D125" s="302"/>
      <c r="E125" s="318"/>
      <c r="F125" s="302"/>
      <c r="G125" s="302"/>
    </row>
    <row r="126" spans="1:7">
      <c r="A126" s="302"/>
      <c r="B126" s="302"/>
      <c r="C126" s="302"/>
      <c r="D126" s="302"/>
      <c r="E126" s="318"/>
      <c r="F126" s="302"/>
      <c r="G126" s="302"/>
    </row>
    <row r="127" spans="1:7">
      <c r="A127" s="302"/>
      <c r="B127" s="302"/>
      <c r="C127" s="302"/>
      <c r="D127" s="302"/>
      <c r="E127" s="318"/>
      <c r="F127" s="302"/>
      <c r="G127" s="302"/>
    </row>
    <row r="128" spans="1:7">
      <c r="A128" s="302"/>
      <c r="B128" s="302"/>
      <c r="C128" s="302"/>
      <c r="D128" s="302"/>
      <c r="E128" s="318"/>
      <c r="F128" s="302"/>
      <c r="G128" s="302"/>
    </row>
    <row r="129" spans="1:7">
      <c r="A129" s="302"/>
      <c r="B129" s="302"/>
      <c r="C129" s="302"/>
      <c r="D129" s="302"/>
      <c r="E129" s="318"/>
      <c r="F129" s="302"/>
      <c r="G129" s="302"/>
    </row>
    <row r="130" spans="1:7">
      <c r="A130" s="302"/>
      <c r="B130" s="302"/>
      <c r="C130" s="302"/>
      <c r="D130" s="302"/>
      <c r="E130" s="318"/>
      <c r="F130" s="302"/>
      <c r="G130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1808</v>
      </c>
      <c r="D2" s="106" t="s">
        <v>1809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1805</v>
      </c>
      <c r="B5" s="119"/>
      <c r="C5" s="120" t="s">
        <v>1806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'SO04-06+10 HD1205ZTI1 Rek'!E18</f>
        <v>0</v>
      </c>
      <c r="D15" s="161" t="str">
        <f>'SO04-06+10 HD1205ZTI1 Rek'!A23</f>
        <v>Přesun stavebních kapacit</v>
      </c>
      <c r="E15" s="162"/>
      <c r="F15" s="163"/>
      <c r="G15" s="160">
        <f>'SO04-06+10 HD1205ZTI1 Rek'!I23</f>
        <v>0</v>
      </c>
    </row>
    <row r="16" spans="1:57" ht="15.95" customHeight="1">
      <c r="A16" s="158" t="s">
        <v>52</v>
      </c>
      <c r="B16" s="159" t="s">
        <v>53</v>
      </c>
      <c r="C16" s="160">
        <f>'SO04-06+10 HD1205ZTI1 Rek'!F18</f>
        <v>0</v>
      </c>
      <c r="D16" s="110" t="str">
        <f>'SO04-06+10 HD1205ZTI1 Rek'!A24</f>
        <v>Mimostaveništní doprava</v>
      </c>
      <c r="E16" s="164"/>
      <c r="F16" s="165"/>
      <c r="G16" s="160">
        <f>'SO04-06+10 HD1205ZTI1 Rek'!I24</f>
        <v>0</v>
      </c>
    </row>
    <row r="17" spans="1:7" ht="15.95" customHeight="1">
      <c r="A17" s="158" t="s">
        <v>54</v>
      </c>
      <c r="B17" s="159" t="s">
        <v>55</v>
      </c>
      <c r="C17" s="160">
        <f>'SO04-06+10 HD1205ZTI1 Rek'!H18</f>
        <v>0</v>
      </c>
      <c r="D17" s="110" t="str">
        <f>'SO04-06+10 HD1205ZTI1 Rek'!A25</f>
        <v>Kompletační činnost (IČD)</v>
      </c>
      <c r="E17" s="164"/>
      <c r="F17" s="165"/>
      <c r="G17" s="160">
        <f>'SO04-06+10 HD1205ZTI1 Rek'!I25</f>
        <v>0</v>
      </c>
    </row>
    <row r="18" spans="1:7" ht="15.95" customHeight="1">
      <c r="A18" s="166" t="s">
        <v>56</v>
      </c>
      <c r="B18" s="167" t="s">
        <v>57</v>
      </c>
      <c r="C18" s="160">
        <f>'SO04-06+10 HD1205ZTI1 Rek'!G18</f>
        <v>0</v>
      </c>
      <c r="D18" s="110" t="str">
        <f>'SO04-06+10 HD1205ZTI1 Rek'!A26</f>
        <v>Rezerva rozpočtu</v>
      </c>
      <c r="E18" s="164"/>
      <c r="F18" s="165"/>
      <c r="G18" s="160">
        <f>'SO04-06+10 HD1205ZTI1 Rek'!I26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'SO04-06+10 HD1205ZTI1 Rek'!I18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'SO04-06+10 HD1205ZTI1 Rek'!H27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1808</v>
      </c>
      <c r="I1" s="213"/>
    </row>
    <row r="2" spans="1:9" ht="13.5" thickBot="1">
      <c r="A2" s="214" t="s">
        <v>76</v>
      </c>
      <c r="B2" s="215"/>
      <c r="C2" s="216" t="s">
        <v>1807</v>
      </c>
      <c r="D2" s="217"/>
      <c r="E2" s="218"/>
      <c r="F2" s="217"/>
      <c r="G2" s="219" t="s">
        <v>1809</v>
      </c>
      <c r="H2" s="220"/>
      <c r="I2" s="221"/>
    </row>
    <row r="3" spans="1:9" ht="13.5" thickTop="1">
      <c r="F3" s="138"/>
    </row>
    <row r="4" spans="1:9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/>
    <row r="6" spans="1:9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>
      <c r="A7" s="319" t="str">
        <f>'SO04-06+10 HD1205ZTI1 Pol'!B7</f>
        <v>8</v>
      </c>
      <c r="B7" s="70" t="str">
        <f>'SO04-06+10 HD1205ZTI1 Pol'!C7</f>
        <v>Trubní vedení</v>
      </c>
      <c r="D7" s="231"/>
      <c r="E7" s="320">
        <f>'SO04-06+10 HD1205ZTI1 Pol'!BA14</f>
        <v>0</v>
      </c>
      <c r="F7" s="321">
        <f>'SO04-06+10 HD1205ZTI1 Pol'!BB14</f>
        <v>0</v>
      </c>
      <c r="G7" s="321">
        <f>'SO04-06+10 HD1205ZTI1 Pol'!BC14</f>
        <v>0</v>
      </c>
      <c r="H7" s="321">
        <f>'SO04-06+10 HD1205ZTI1 Pol'!BD14</f>
        <v>0</v>
      </c>
      <c r="I7" s="322">
        <f>'SO04-06+10 HD1205ZTI1 Pol'!BE14</f>
        <v>0</v>
      </c>
    </row>
    <row r="8" spans="1:9" s="138" customFormat="1">
      <c r="A8" s="319" t="str">
        <f>'SO04-06+10 HD1205ZTI1 Pol'!B15</f>
        <v>95</v>
      </c>
      <c r="B8" s="70" t="str">
        <f>'SO04-06+10 HD1205ZTI1 Pol'!C15</f>
        <v>Dokončovací konstrukce na pozemních stavbách</v>
      </c>
      <c r="D8" s="231"/>
      <c r="E8" s="320">
        <f>'SO04-06+10 HD1205ZTI1 Pol'!BA17</f>
        <v>0</v>
      </c>
      <c r="F8" s="321">
        <f>'SO04-06+10 HD1205ZTI1 Pol'!BB17</f>
        <v>0</v>
      </c>
      <c r="G8" s="321">
        <f>'SO04-06+10 HD1205ZTI1 Pol'!BC17</f>
        <v>0</v>
      </c>
      <c r="H8" s="321">
        <f>'SO04-06+10 HD1205ZTI1 Pol'!BD17</f>
        <v>0</v>
      </c>
      <c r="I8" s="322">
        <f>'SO04-06+10 HD1205ZTI1 Pol'!BE17</f>
        <v>0</v>
      </c>
    </row>
    <row r="9" spans="1:9" s="138" customFormat="1">
      <c r="A9" s="319" t="str">
        <f>'SO04-06+10 HD1205ZTI1 Pol'!B18</f>
        <v>721</v>
      </c>
      <c r="B9" s="70" t="str">
        <f>'SO04-06+10 HD1205ZTI1 Pol'!C18</f>
        <v>Vnitřní kanalizace</v>
      </c>
      <c r="D9" s="231"/>
      <c r="E9" s="320">
        <f>'SO04-06+10 HD1205ZTI1 Pol'!BA31</f>
        <v>0</v>
      </c>
      <c r="F9" s="321">
        <f>'SO04-06+10 HD1205ZTI1 Pol'!BB31</f>
        <v>0</v>
      </c>
      <c r="G9" s="321">
        <f>'SO04-06+10 HD1205ZTI1 Pol'!BC31</f>
        <v>0</v>
      </c>
      <c r="H9" s="321">
        <f>'SO04-06+10 HD1205ZTI1 Pol'!BD31</f>
        <v>0</v>
      </c>
      <c r="I9" s="322">
        <f>'SO04-06+10 HD1205ZTI1 Pol'!BE31</f>
        <v>0</v>
      </c>
    </row>
    <row r="10" spans="1:9" s="138" customFormat="1">
      <c r="A10" s="319" t="str">
        <f>'SO04-06+10 HD1205ZTI1 Pol'!B32</f>
        <v>722</v>
      </c>
      <c r="B10" s="70" t="str">
        <f>'SO04-06+10 HD1205ZTI1 Pol'!C32</f>
        <v>Vnitřní vodovod</v>
      </c>
      <c r="D10" s="231"/>
      <c r="E10" s="320">
        <f>'SO04-06+10 HD1205ZTI1 Pol'!BA54</f>
        <v>0</v>
      </c>
      <c r="F10" s="321">
        <f>'SO04-06+10 HD1205ZTI1 Pol'!BB54</f>
        <v>0</v>
      </c>
      <c r="G10" s="321">
        <f>'SO04-06+10 HD1205ZTI1 Pol'!BC54</f>
        <v>0</v>
      </c>
      <c r="H10" s="321">
        <f>'SO04-06+10 HD1205ZTI1 Pol'!BD54</f>
        <v>0</v>
      </c>
      <c r="I10" s="322">
        <f>'SO04-06+10 HD1205ZTI1 Pol'!BE54</f>
        <v>0</v>
      </c>
    </row>
    <row r="11" spans="1:9" s="138" customFormat="1">
      <c r="A11" s="319" t="str">
        <f>'SO04-06+10 HD1205ZTI1 Pol'!B55</f>
        <v>723</v>
      </c>
      <c r="B11" s="70" t="str">
        <f>'SO04-06+10 HD1205ZTI1 Pol'!C55</f>
        <v>Vnitřní plynovod</v>
      </c>
      <c r="D11" s="231"/>
      <c r="E11" s="320">
        <f>'SO04-06+10 HD1205ZTI1 Pol'!BA67</f>
        <v>0</v>
      </c>
      <c r="F11" s="321">
        <f>'SO04-06+10 HD1205ZTI1 Pol'!BB67</f>
        <v>0</v>
      </c>
      <c r="G11" s="321">
        <f>'SO04-06+10 HD1205ZTI1 Pol'!BC67</f>
        <v>0</v>
      </c>
      <c r="H11" s="321">
        <f>'SO04-06+10 HD1205ZTI1 Pol'!BD67</f>
        <v>0</v>
      </c>
      <c r="I11" s="322">
        <f>'SO04-06+10 HD1205ZTI1 Pol'!BE67</f>
        <v>0</v>
      </c>
    </row>
    <row r="12" spans="1:9" s="138" customFormat="1">
      <c r="A12" s="319" t="str">
        <f>'SO04-06+10 HD1205ZTI1 Pol'!B68</f>
        <v>725</v>
      </c>
      <c r="B12" s="70" t="str">
        <f>'SO04-06+10 HD1205ZTI1 Pol'!C68</f>
        <v>Zařizovací předměty</v>
      </c>
      <c r="D12" s="231"/>
      <c r="E12" s="320">
        <f>'SO04-06+10 HD1205ZTI1 Pol'!BA110</f>
        <v>0</v>
      </c>
      <c r="F12" s="321">
        <f>'SO04-06+10 HD1205ZTI1 Pol'!BB110</f>
        <v>0</v>
      </c>
      <c r="G12" s="321">
        <f>'SO04-06+10 HD1205ZTI1 Pol'!BC110</f>
        <v>0</v>
      </c>
      <c r="H12" s="321">
        <f>'SO04-06+10 HD1205ZTI1 Pol'!BD110</f>
        <v>0</v>
      </c>
      <c r="I12" s="322">
        <f>'SO04-06+10 HD1205ZTI1 Pol'!BE110</f>
        <v>0</v>
      </c>
    </row>
    <row r="13" spans="1:9" s="138" customFormat="1">
      <c r="A13" s="319" t="str">
        <f>'SO04-06+10 HD1205ZTI1 Pol'!B111</f>
        <v>726</v>
      </c>
      <c r="B13" s="70" t="str">
        <f>'SO04-06+10 HD1205ZTI1 Pol'!C111</f>
        <v>Instalační prefabrikáty</v>
      </c>
      <c r="D13" s="231"/>
      <c r="E13" s="320">
        <f>'SO04-06+10 HD1205ZTI1 Pol'!BA115</f>
        <v>0</v>
      </c>
      <c r="F13" s="321">
        <f>'SO04-06+10 HD1205ZTI1 Pol'!BB115</f>
        <v>0</v>
      </c>
      <c r="G13" s="321">
        <f>'SO04-06+10 HD1205ZTI1 Pol'!BC115</f>
        <v>0</v>
      </c>
      <c r="H13" s="321">
        <f>'SO04-06+10 HD1205ZTI1 Pol'!BD115</f>
        <v>0</v>
      </c>
      <c r="I13" s="322">
        <f>'SO04-06+10 HD1205ZTI1 Pol'!BE115</f>
        <v>0</v>
      </c>
    </row>
    <row r="14" spans="1:9" s="138" customFormat="1">
      <c r="A14" s="319" t="str">
        <f>'SO04-06+10 HD1205ZTI1 Pol'!B116</f>
        <v>731</v>
      </c>
      <c r="B14" s="70" t="str">
        <f>'SO04-06+10 HD1205ZTI1 Pol'!C116</f>
        <v>Kotelny</v>
      </c>
      <c r="D14" s="231"/>
      <c r="E14" s="320">
        <f>'SO04-06+10 HD1205ZTI1 Pol'!BA174</f>
        <v>0</v>
      </c>
      <c r="F14" s="321">
        <f>'SO04-06+10 HD1205ZTI1 Pol'!BB174</f>
        <v>0</v>
      </c>
      <c r="G14" s="321">
        <f>'SO04-06+10 HD1205ZTI1 Pol'!BC174</f>
        <v>0</v>
      </c>
      <c r="H14" s="321">
        <f>'SO04-06+10 HD1205ZTI1 Pol'!BD174</f>
        <v>0</v>
      </c>
      <c r="I14" s="322">
        <f>'SO04-06+10 HD1205ZTI1 Pol'!BE174</f>
        <v>0</v>
      </c>
    </row>
    <row r="15" spans="1:9" s="138" customFormat="1">
      <c r="A15" s="319" t="str">
        <f>'SO04-06+10 HD1205ZTI1 Pol'!B175</f>
        <v>733</v>
      </c>
      <c r="B15" s="70" t="str">
        <f>'SO04-06+10 HD1205ZTI1 Pol'!C175</f>
        <v>Rozvod potrubí</v>
      </c>
      <c r="D15" s="231"/>
      <c r="E15" s="320">
        <f>'SO04-06+10 HD1205ZTI1 Pol'!BA185</f>
        <v>0</v>
      </c>
      <c r="F15" s="321">
        <f>'SO04-06+10 HD1205ZTI1 Pol'!BB185</f>
        <v>0</v>
      </c>
      <c r="G15" s="321">
        <f>'SO04-06+10 HD1205ZTI1 Pol'!BC185</f>
        <v>0</v>
      </c>
      <c r="H15" s="321">
        <f>'SO04-06+10 HD1205ZTI1 Pol'!BD185</f>
        <v>0</v>
      </c>
      <c r="I15" s="322">
        <f>'SO04-06+10 HD1205ZTI1 Pol'!BE185</f>
        <v>0</v>
      </c>
    </row>
    <row r="16" spans="1:9" s="138" customFormat="1">
      <c r="A16" s="319" t="str">
        <f>'SO04-06+10 HD1205ZTI1 Pol'!B186</f>
        <v>736</v>
      </c>
      <c r="B16" s="70" t="str">
        <f>'SO04-06+10 HD1205ZTI1 Pol'!C186</f>
        <v>Podlahové vytápění</v>
      </c>
      <c r="D16" s="231"/>
      <c r="E16" s="320">
        <f>'SO04-06+10 HD1205ZTI1 Pol'!BA189</f>
        <v>0</v>
      </c>
      <c r="F16" s="321">
        <f>'SO04-06+10 HD1205ZTI1 Pol'!BB189</f>
        <v>0</v>
      </c>
      <c r="G16" s="321">
        <f>'SO04-06+10 HD1205ZTI1 Pol'!BC189</f>
        <v>0</v>
      </c>
      <c r="H16" s="321">
        <f>'SO04-06+10 HD1205ZTI1 Pol'!BD189</f>
        <v>0</v>
      </c>
      <c r="I16" s="322">
        <f>'SO04-06+10 HD1205ZTI1 Pol'!BE189</f>
        <v>0</v>
      </c>
    </row>
    <row r="17" spans="1:57" s="138" customFormat="1" ht="13.5" thickBot="1">
      <c r="A17" s="319" t="str">
        <f>'SO04-06+10 HD1205ZTI1 Pol'!B190</f>
        <v>799</v>
      </c>
      <c r="B17" s="70" t="str">
        <f>'SO04-06+10 HD1205ZTI1 Pol'!C190</f>
        <v>Ostatní</v>
      </c>
      <c r="D17" s="231"/>
      <c r="E17" s="320">
        <f>'SO04-06+10 HD1205ZTI1 Pol'!BA193</f>
        <v>0</v>
      </c>
      <c r="F17" s="321">
        <f>'SO04-06+10 HD1205ZTI1 Pol'!BB193</f>
        <v>0</v>
      </c>
      <c r="G17" s="321">
        <f>'SO04-06+10 HD1205ZTI1 Pol'!BC193</f>
        <v>0</v>
      </c>
      <c r="H17" s="321">
        <f>'SO04-06+10 HD1205ZTI1 Pol'!BD193</f>
        <v>0</v>
      </c>
      <c r="I17" s="322">
        <f>'SO04-06+10 HD1205ZTI1 Pol'!BE193</f>
        <v>0</v>
      </c>
    </row>
    <row r="18" spans="1:57" s="14" customFormat="1" ht="13.5" thickBot="1">
      <c r="A18" s="232"/>
      <c r="B18" s="233" t="s">
        <v>79</v>
      </c>
      <c r="C18" s="233"/>
      <c r="D18" s="234"/>
      <c r="E18" s="235">
        <f>SUM(E7:E17)</f>
        <v>0</v>
      </c>
      <c r="F18" s="236">
        <f>SUM(F7:F17)</f>
        <v>0</v>
      </c>
      <c r="G18" s="236">
        <f>SUM(G7:G17)</f>
        <v>0</v>
      </c>
      <c r="H18" s="236">
        <f>SUM(H7:H17)</f>
        <v>0</v>
      </c>
      <c r="I18" s="237">
        <f>SUM(I7:I17)</f>
        <v>0</v>
      </c>
    </row>
    <row r="19" spans="1:57">
      <c r="A19" s="138"/>
      <c r="B19" s="138"/>
      <c r="C19" s="138"/>
      <c r="D19" s="138"/>
      <c r="E19" s="138"/>
      <c r="F19" s="138"/>
      <c r="G19" s="138"/>
      <c r="H19" s="138"/>
      <c r="I19" s="138"/>
    </row>
    <row r="20" spans="1:57" ht="19.5" customHeight="1">
      <c r="A20" s="223" t="s">
        <v>80</v>
      </c>
      <c r="B20" s="223"/>
      <c r="C20" s="223"/>
      <c r="D20" s="223"/>
      <c r="E20" s="223"/>
      <c r="F20" s="223"/>
      <c r="G20" s="238"/>
      <c r="H20" s="223"/>
      <c r="I20" s="223"/>
      <c r="BA20" s="144"/>
      <c r="BB20" s="144"/>
      <c r="BC20" s="144"/>
      <c r="BD20" s="144"/>
      <c r="BE20" s="144"/>
    </row>
    <row r="21" spans="1:57" ht="13.5" thickBot="1"/>
    <row r="22" spans="1:57">
      <c r="A22" s="176" t="s">
        <v>81</v>
      </c>
      <c r="B22" s="177"/>
      <c r="C22" s="177"/>
      <c r="D22" s="239"/>
      <c r="E22" s="240" t="s">
        <v>82</v>
      </c>
      <c r="F22" s="241" t="s">
        <v>12</v>
      </c>
      <c r="G22" s="242" t="s">
        <v>83</v>
      </c>
      <c r="H22" s="243"/>
      <c r="I22" s="244" t="s">
        <v>82</v>
      </c>
    </row>
    <row r="23" spans="1:57">
      <c r="A23" s="168" t="s">
        <v>909</v>
      </c>
      <c r="B23" s="159"/>
      <c r="C23" s="159"/>
      <c r="D23" s="245"/>
      <c r="E23" s="246"/>
      <c r="F23" s="247"/>
      <c r="G23" s="248">
        <v>0</v>
      </c>
      <c r="H23" s="249"/>
      <c r="I23" s="250">
        <f>E23+F23*G23/100</f>
        <v>0</v>
      </c>
      <c r="BA23" s="1">
        <v>2</v>
      </c>
    </row>
    <row r="24" spans="1:57">
      <c r="A24" s="168" t="s">
        <v>910</v>
      </c>
      <c r="B24" s="159"/>
      <c r="C24" s="159"/>
      <c r="D24" s="245"/>
      <c r="E24" s="246"/>
      <c r="F24" s="247"/>
      <c r="G24" s="248">
        <v>0</v>
      </c>
      <c r="H24" s="249"/>
      <c r="I24" s="250">
        <f>E24+F24*G24/100</f>
        <v>0</v>
      </c>
      <c r="BA24" s="1">
        <v>2</v>
      </c>
    </row>
    <row r="25" spans="1:57">
      <c r="A25" s="168" t="s">
        <v>1490</v>
      </c>
      <c r="B25" s="159"/>
      <c r="C25" s="159"/>
      <c r="D25" s="245"/>
      <c r="E25" s="246"/>
      <c r="F25" s="247"/>
      <c r="G25" s="248">
        <v>0</v>
      </c>
      <c r="H25" s="249"/>
      <c r="I25" s="250">
        <f>E25+F25*G25/100</f>
        <v>0</v>
      </c>
      <c r="BA25" s="1">
        <v>2</v>
      </c>
    </row>
    <row r="26" spans="1:57">
      <c r="A26" s="168" t="s">
        <v>912</v>
      </c>
      <c r="B26" s="159"/>
      <c r="C26" s="159"/>
      <c r="D26" s="245"/>
      <c r="E26" s="246"/>
      <c r="F26" s="247"/>
      <c r="G26" s="248">
        <v>0</v>
      </c>
      <c r="H26" s="249"/>
      <c r="I26" s="250">
        <f>E26+F26*G26/100</f>
        <v>0</v>
      </c>
      <c r="BA26" s="1">
        <v>2</v>
      </c>
    </row>
    <row r="27" spans="1:57" ht="13.5" thickBot="1">
      <c r="A27" s="251"/>
      <c r="B27" s="252" t="s">
        <v>84</v>
      </c>
      <c r="C27" s="253"/>
      <c r="D27" s="254"/>
      <c r="E27" s="255"/>
      <c r="F27" s="256"/>
      <c r="G27" s="256"/>
      <c r="H27" s="257">
        <f>SUM(I23:I26)</f>
        <v>0</v>
      </c>
      <c r="I27" s="258"/>
    </row>
    <row r="29" spans="1:57">
      <c r="B29" s="14"/>
      <c r="F29" s="259"/>
      <c r="G29" s="260"/>
      <c r="H29" s="260"/>
      <c r="I29" s="54"/>
    </row>
    <row r="30" spans="1:57">
      <c r="F30" s="259"/>
      <c r="G30" s="260"/>
      <c r="H30" s="260"/>
      <c r="I30" s="54"/>
    </row>
    <row r="31" spans="1:57">
      <c r="F31" s="259"/>
      <c r="G31" s="260"/>
      <c r="H31" s="260"/>
      <c r="I31" s="54"/>
    </row>
    <row r="32" spans="1:57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  <row r="72" spans="6:9">
      <c r="F72" s="259"/>
      <c r="G72" s="260"/>
      <c r="H72" s="260"/>
      <c r="I72" s="54"/>
    </row>
    <row r="73" spans="6:9">
      <c r="F73" s="259"/>
      <c r="G73" s="260"/>
      <c r="H73" s="260"/>
      <c r="I73" s="54"/>
    </row>
    <row r="74" spans="6:9">
      <c r="F74" s="259"/>
      <c r="G74" s="260"/>
      <c r="H74" s="260"/>
      <c r="I74" s="54"/>
    </row>
    <row r="75" spans="6:9">
      <c r="F75" s="259"/>
      <c r="G75" s="260"/>
      <c r="H75" s="260"/>
      <c r="I75" s="54"/>
    </row>
    <row r="76" spans="6:9">
      <c r="F76" s="259"/>
      <c r="G76" s="260"/>
      <c r="H76" s="260"/>
      <c r="I76" s="54"/>
    </row>
    <row r="77" spans="6:9">
      <c r="F77" s="259"/>
      <c r="G77" s="260"/>
      <c r="H77" s="260"/>
      <c r="I77" s="54"/>
    </row>
    <row r="78" spans="6:9">
      <c r="F78" s="259"/>
      <c r="G78" s="260"/>
      <c r="H78" s="260"/>
      <c r="I78" s="5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266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'SO04-06+10 HD1205ZTI1 Rek'!H1</f>
        <v>HD1205ZTI1</v>
      </c>
      <c r="G3" s="269"/>
    </row>
    <row r="4" spans="1:80" ht="13.5" thickBot="1">
      <c r="A4" s="270" t="s">
        <v>76</v>
      </c>
      <c r="B4" s="215"/>
      <c r="C4" s="216" t="s">
        <v>1807</v>
      </c>
      <c r="D4" s="271"/>
      <c r="E4" s="272" t="str">
        <f>'SO04-06+10 HD1205ZTI1 Rek'!G2</f>
        <v>Novostavba šaten Popůvky - ZTI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420</v>
      </c>
      <c r="C7" s="285" t="s">
        <v>421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1810</v>
      </c>
      <c r="C8" s="296" t="s">
        <v>1811</v>
      </c>
      <c r="D8" s="297" t="s">
        <v>176</v>
      </c>
      <c r="E8" s="298">
        <v>1</v>
      </c>
      <c r="F8" s="298">
        <v>0</v>
      </c>
      <c r="G8" s="299">
        <f>E8*F8</f>
        <v>0</v>
      </c>
      <c r="H8" s="300">
        <v>0.40105000000000002</v>
      </c>
      <c r="I8" s="301">
        <f>E8*H8</f>
        <v>0.40105000000000002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ht="22.5">
      <c r="A9" s="294">
        <v>2</v>
      </c>
      <c r="B9" s="295" t="s">
        <v>425</v>
      </c>
      <c r="C9" s="296" t="s">
        <v>1812</v>
      </c>
      <c r="D9" s="297" t="s">
        <v>197</v>
      </c>
      <c r="E9" s="298">
        <v>45</v>
      </c>
      <c r="F9" s="298">
        <v>0</v>
      </c>
      <c r="G9" s="299">
        <f>E9*F9</f>
        <v>0</v>
      </c>
      <c r="H9" s="300">
        <v>0.23269999999999999</v>
      </c>
      <c r="I9" s="301">
        <f>E9*H9</f>
        <v>10.471499999999999</v>
      </c>
      <c r="J9" s="300">
        <v>0</v>
      </c>
      <c r="K9" s="301">
        <f>E9*J9</f>
        <v>0</v>
      </c>
      <c r="O9" s="293">
        <v>2</v>
      </c>
      <c r="AA9" s="262">
        <v>2</v>
      </c>
      <c r="AB9" s="262">
        <v>1</v>
      </c>
      <c r="AC9" s="262">
        <v>1</v>
      </c>
      <c r="AZ9" s="262">
        <v>1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2</v>
      </c>
      <c r="CB9" s="293">
        <v>1</v>
      </c>
    </row>
    <row r="10" spans="1:80" ht="22.5">
      <c r="A10" s="294">
        <v>3</v>
      </c>
      <c r="B10" s="295" t="s">
        <v>1813</v>
      </c>
      <c r="C10" s="296" t="s">
        <v>1814</v>
      </c>
      <c r="D10" s="297" t="s">
        <v>197</v>
      </c>
      <c r="E10" s="298">
        <v>52</v>
      </c>
      <c r="F10" s="298">
        <v>0</v>
      </c>
      <c r="G10" s="299">
        <f>E10*F10</f>
        <v>0</v>
      </c>
      <c r="H10" s="300">
        <v>0.26140999999999998</v>
      </c>
      <c r="I10" s="301">
        <f>E10*H10</f>
        <v>13.593319999999999</v>
      </c>
      <c r="J10" s="300">
        <v>0</v>
      </c>
      <c r="K10" s="301">
        <f>E10*J10</f>
        <v>0</v>
      </c>
      <c r="O10" s="293">
        <v>2</v>
      </c>
      <c r="AA10" s="262">
        <v>2</v>
      </c>
      <c r="AB10" s="262">
        <v>0</v>
      </c>
      <c r="AC10" s="262">
        <v>0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2</v>
      </c>
      <c r="CB10" s="293">
        <v>0</v>
      </c>
    </row>
    <row r="11" spans="1:80" ht="22.5">
      <c r="A11" s="294">
        <v>4</v>
      </c>
      <c r="B11" s="295" t="s">
        <v>1815</v>
      </c>
      <c r="C11" s="296" t="s">
        <v>1816</v>
      </c>
      <c r="D11" s="297" t="s">
        <v>176</v>
      </c>
      <c r="E11" s="298">
        <v>1</v>
      </c>
      <c r="F11" s="298">
        <v>0</v>
      </c>
      <c r="G11" s="299">
        <f>E11*F11</f>
        <v>0</v>
      </c>
      <c r="H11" s="300">
        <v>5.9130000000000002E-2</v>
      </c>
      <c r="I11" s="301">
        <f>E11*H11</f>
        <v>5.9130000000000002E-2</v>
      </c>
      <c r="J11" s="300">
        <v>0</v>
      </c>
      <c r="K11" s="301">
        <f>E11*J11</f>
        <v>0</v>
      </c>
      <c r="O11" s="293">
        <v>2</v>
      </c>
      <c r="AA11" s="262">
        <v>2</v>
      </c>
      <c r="AB11" s="262">
        <v>1</v>
      </c>
      <c r="AC11" s="262">
        <v>1</v>
      </c>
      <c r="AZ11" s="262">
        <v>1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2</v>
      </c>
      <c r="CB11" s="293">
        <v>1</v>
      </c>
    </row>
    <row r="12" spans="1:80">
      <c r="A12" s="294">
        <v>5</v>
      </c>
      <c r="B12" s="295" t="s">
        <v>1817</v>
      </c>
      <c r="C12" s="296" t="s">
        <v>1818</v>
      </c>
      <c r="D12" s="297" t="s">
        <v>176</v>
      </c>
      <c r="E12" s="298">
        <v>1</v>
      </c>
      <c r="F12" s="298">
        <v>0</v>
      </c>
      <c r="G12" s="299">
        <f>E12*F12</f>
        <v>0</v>
      </c>
      <c r="H12" s="300">
        <v>0.13</v>
      </c>
      <c r="I12" s="301">
        <f>E12*H12</f>
        <v>0.13</v>
      </c>
      <c r="J12" s="300"/>
      <c r="K12" s="301">
        <f>E12*J12</f>
        <v>0</v>
      </c>
      <c r="O12" s="293">
        <v>2</v>
      </c>
      <c r="AA12" s="262">
        <v>3</v>
      </c>
      <c r="AB12" s="262">
        <v>1</v>
      </c>
      <c r="AC12" s="262">
        <v>28697274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1</v>
      </c>
    </row>
    <row r="13" spans="1:80">
      <c r="A13" s="294">
        <v>6</v>
      </c>
      <c r="B13" s="295" t="s">
        <v>455</v>
      </c>
      <c r="C13" s="296" t="s">
        <v>456</v>
      </c>
      <c r="D13" s="297" t="s">
        <v>142</v>
      </c>
      <c r="E13" s="298">
        <v>0.53105000000000002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/>
      <c r="K13" s="301">
        <f>E13*J13</f>
        <v>0</v>
      </c>
      <c r="O13" s="293">
        <v>2</v>
      </c>
      <c r="AA13" s="262">
        <v>7</v>
      </c>
      <c r="AB13" s="262">
        <v>1</v>
      </c>
      <c r="AC13" s="262">
        <v>2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7</v>
      </c>
      <c r="CB13" s="293">
        <v>1</v>
      </c>
    </row>
    <row r="14" spans="1:80">
      <c r="A14" s="303"/>
      <c r="B14" s="304" t="s">
        <v>101</v>
      </c>
      <c r="C14" s="305" t="s">
        <v>422</v>
      </c>
      <c r="D14" s="306"/>
      <c r="E14" s="307"/>
      <c r="F14" s="308"/>
      <c r="G14" s="309">
        <f>SUM(G7:G13)</f>
        <v>0</v>
      </c>
      <c r="H14" s="310"/>
      <c r="I14" s="311">
        <f>SUM(I7:I13)</f>
        <v>24.654999999999994</v>
      </c>
      <c r="J14" s="310"/>
      <c r="K14" s="311">
        <f>SUM(K7:K13)</f>
        <v>0</v>
      </c>
      <c r="O14" s="293">
        <v>4</v>
      </c>
      <c r="BA14" s="312">
        <f>SUM(BA7:BA13)</f>
        <v>0</v>
      </c>
      <c r="BB14" s="312">
        <f>SUM(BB7:BB13)</f>
        <v>0</v>
      </c>
      <c r="BC14" s="312">
        <f>SUM(BC7:BC13)</f>
        <v>0</v>
      </c>
      <c r="BD14" s="312">
        <f>SUM(BD7:BD13)</f>
        <v>0</v>
      </c>
      <c r="BE14" s="312">
        <f>SUM(BE7:BE13)</f>
        <v>0</v>
      </c>
    </row>
    <row r="15" spans="1:80">
      <c r="A15" s="283" t="s">
        <v>97</v>
      </c>
      <c r="B15" s="284" t="s">
        <v>447</v>
      </c>
      <c r="C15" s="285" t="s">
        <v>448</v>
      </c>
      <c r="D15" s="286"/>
      <c r="E15" s="287"/>
      <c r="F15" s="287"/>
      <c r="G15" s="288"/>
      <c r="H15" s="289"/>
      <c r="I15" s="290"/>
      <c r="J15" s="291"/>
      <c r="K15" s="292"/>
      <c r="O15" s="293">
        <v>1</v>
      </c>
    </row>
    <row r="16" spans="1:80">
      <c r="A16" s="294">
        <v>7</v>
      </c>
      <c r="B16" s="295" t="s">
        <v>1819</v>
      </c>
      <c r="C16" s="296" t="s">
        <v>1820</v>
      </c>
      <c r="D16" s="297" t="s">
        <v>197</v>
      </c>
      <c r="E16" s="298">
        <v>9</v>
      </c>
      <c r="F16" s="298">
        <v>0</v>
      </c>
      <c r="G16" s="299">
        <f>E16*F16</f>
        <v>0</v>
      </c>
      <c r="H16" s="300">
        <v>1.1339999999999999E-2</v>
      </c>
      <c r="I16" s="301">
        <f>E16*H16</f>
        <v>0.10206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0</v>
      </c>
      <c r="AC16" s="262">
        <v>0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0</v>
      </c>
    </row>
    <row r="17" spans="1:80">
      <c r="A17" s="303"/>
      <c r="B17" s="304" t="s">
        <v>101</v>
      </c>
      <c r="C17" s="305" t="s">
        <v>449</v>
      </c>
      <c r="D17" s="306"/>
      <c r="E17" s="307"/>
      <c r="F17" s="308"/>
      <c r="G17" s="309">
        <f>SUM(G15:G16)</f>
        <v>0</v>
      </c>
      <c r="H17" s="310"/>
      <c r="I17" s="311">
        <f>SUM(I15:I16)</f>
        <v>0.10206</v>
      </c>
      <c r="J17" s="310"/>
      <c r="K17" s="311">
        <f>SUM(K15:K16)</f>
        <v>0</v>
      </c>
      <c r="O17" s="293">
        <v>4</v>
      </c>
      <c r="BA17" s="312">
        <f>SUM(BA15:BA16)</f>
        <v>0</v>
      </c>
      <c r="BB17" s="312">
        <f>SUM(BB15:BB16)</f>
        <v>0</v>
      </c>
      <c r="BC17" s="312">
        <f>SUM(BC15:BC16)</f>
        <v>0</v>
      </c>
      <c r="BD17" s="312">
        <f>SUM(BD15:BD16)</f>
        <v>0</v>
      </c>
      <c r="BE17" s="312">
        <f>SUM(BE15:BE16)</f>
        <v>0</v>
      </c>
    </row>
    <row r="18" spans="1:80">
      <c r="A18" s="283" t="s">
        <v>97</v>
      </c>
      <c r="B18" s="284" t="s">
        <v>534</v>
      </c>
      <c r="C18" s="285" t="s">
        <v>535</v>
      </c>
      <c r="D18" s="286"/>
      <c r="E18" s="287"/>
      <c r="F18" s="287"/>
      <c r="G18" s="288"/>
      <c r="H18" s="289"/>
      <c r="I18" s="290"/>
      <c r="J18" s="291"/>
      <c r="K18" s="292"/>
      <c r="O18" s="293">
        <v>1</v>
      </c>
    </row>
    <row r="19" spans="1:80">
      <c r="A19" s="294">
        <v>8</v>
      </c>
      <c r="B19" s="295" t="s">
        <v>1821</v>
      </c>
      <c r="C19" s="296" t="s">
        <v>1822</v>
      </c>
      <c r="D19" s="297" t="s">
        <v>176</v>
      </c>
      <c r="E19" s="298">
        <v>6</v>
      </c>
      <c r="F19" s="298">
        <v>0</v>
      </c>
      <c r="G19" s="299">
        <f>E19*F19</f>
        <v>0</v>
      </c>
      <c r="H19" s="300">
        <v>9.3000000000000005E-4</v>
      </c>
      <c r="I19" s="301">
        <f>E19*H19</f>
        <v>5.5799999999999999E-3</v>
      </c>
      <c r="J19" s="300">
        <v>0</v>
      </c>
      <c r="K19" s="301">
        <f>E19*J19</f>
        <v>0</v>
      </c>
      <c r="O19" s="293">
        <v>2</v>
      </c>
      <c r="AA19" s="262">
        <v>1</v>
      </c>
      <c r="AB19" s="262">
        <v>7</v>
      </c>
      <c r="AC19" s="262">
        <v>7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1</v>
      </c>
      <c r="CB19" s="293">
        <v>7</v>
      </c>
    </row>
    <row r="20" spans="1:80">
      <c r="A20" s="294">
        <v>9</v>
      </c>
      <c r="B20" s="295" t="s">
        <v>1823</v>
      </c>
      <c r="C20" s="296" t="s">
        <v>1824</v>
      </c>
      <c r="D20" s="297" t="s">
        <v>176</v>
      </c>
      <c r="E20" s="298">
        <v>4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>
        <v>0</v>
      </c>
      <c r="K20" s="301">
        <f>E20*J20</f>
        <v>0</v>
      </c>
      <c r="O20" s="293">
        <v>2</v>
      </c>
      <c r="AA20" s="262">
        <v>1</v>
      </c>
      <c r="AB20" s="262">
        <v>7</v>
      </c>
      <c r="AC20" s="262">
        <v>7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</v>
      </c>
      <c r="CB20" s="293">
        <v>7</v>
      </c>
    </row>
    <row r="21" spans="1:80">
      <c r="A21" s="294">
        <v>10</v>
      </c>
      <c r="B21" s="295" t="s">
        <v>1825</v>
      </c>
      <c r="C21" s="296" t="s">
        <v>1826</v>
      </c>
      <c r="D21" s="297" t="s">
        <v>176</v>
      </c>
      <c r="E21" s="298">
        <v>12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7</v>
      </c>
      <c r="AC21" s="262">
        <v>7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7</v>
      </c>
    </row>
    <row r="22" spans="1:80">
      <c r="A22" s="294">
        <v>11</v>
      </c>
      <c r="B22" s="295" t="s">
        <v>1827</v>
      </c>
      <c r="C22" s="296" t="s">
        <v>1828</v>
      </c>
      <c r="D22" s="297" t="s">
        <v>176</v>
      </c>
      <c r="E22" s="298">
        <v>7</v>
      </c>
      <c r="F22" s="298">
        <v>0</v>
      </c>
      <c r="G22" s="299">
        <f>E22*F22</f>
        <v>0</v>
      </c>
      <c r="H22" s="300">
        <v>0</v>
      </c>
      <c r="I22" s="301">
        <f>E22*H22</f>
        <v>0</v>
      </c>
      <c r="J22" s="300">
        <v>0</v>
      </c>
      <c r="K22" s="301">
        <f>E22*J22</f>
        <v>0</v>
      </c>
      <c r="O22" s="293">
        <v>2</v>
      </c>
      <c r="AA22" s="262">
        <v>1</v>
      </c>
      <c r="AB22" s="262">
        <v>7</v>
      </c>
      <c r="AC22" s="262">
        <v>7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1</v>
      </c>
      <c r="CB22" s="293">
        <v>7</v>
      </c>
    </row>
    <row r="23" spans="1:80">
      <c r="A23" s="294">
        <v>12</v>
      </c>
      <c r="B23" s="295" t="s">
        <v>1829</v>
      </c>
      <c r="C23" s="296" t="s">
        <v>1830</v>
      </c>
      <c r="D23" s="297" t="s">
        <v>176</v>
      </c>
      <c r="E23" s="298">
        <v>1</v>
      </c>
      <c r="F23" s="298">
        <v>0</v>
      </c>
      <c r="G23" s="299">
        <f>E23*F23</f>
        <v>0</v>
      </c>
      <c r="H23" s="300">
        <v>5.7000000000000002E-3</v>
      </c>
      <c r="I23" s="301">
        <f>E23*H23</f>
        <v>5.7000000000000002E-3</v>
      </c>
      <c r="J23" s="300">
        <v>0</v>
      </c>
      <c r="K23" s="301">
        <f>E23*J23</f>
        <v>0</v>
      </c>
      <c r="O23" s="293">
        <v>2</v>
      </c>
      <c r="AA23" s="262">
        <v>1</v>
      </c>
      <c r="AB23" s="262">
        <v>7</v>
      </c>
      <c r="AC23" s="262">
        <v>7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</v>
      </c>
      <c r="CB23" s="293">
        <v>7</v>
      </c>
    </row>
    <row r="24" spans="1:80" ht="22.5">
      <c r="A24" s="294">
        <v>13</v>
      </c>
      <c r="B24" s="295" t="s">
        <v>1831</v>
      </c>
      <c r="C24" s="296" t="s">
        <v>1832</v>
      </c>
      <c r="D24" s="297" t="s">
        <v>176</v>
      </c>
      <c r="E24" s="298">
        <v>4</v>
      </c>
      <c r="F24" s="298">
        <v>0</v>
      </c>
      <c r="G24" s="299">
        <f>E24*F24</f>
        <v>0</v>
      </c>
      <c r="H24" s="300">
        <v>8.7889999999999996E-2</v>
      </c>
      <c r="I24" s="301">
        <f>E24*H24</f>
        <v>0.35155999999999998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7</v>
      </c>
      <c r="AC24" s="262">
        <v>7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7</v>
      </c>
    </row>
    <row r="25" spans="1:80" ht="22.5">
      <c r="A25" s="294">
        <v>14</v>
      </c>
      <c r="B25" s="295" t="s">
        <v>1833</v>
      </c>
      <c r="C25" s="296" t="s">
        <v>1834</v>
      </c>
      <c r="D25" s="297" t="s">
        <v>176</v>
      </c>
      <c r="E25" s="298">
        <v>1</v>
      </c>
      <c r="F25" s="298">
        <v>0</v>
      </c>
      <c r="G25" s="299">
        <f>E25*F25</f>
        <v>0</v>
      </c>
      <c r="H25" s="300">
        <v>8.7889999999999996E-2</v>
      </c>
      <c r="I25" s="301">
        <f>E25*H25</f>
        <v>8.7889999999999996E-2</v>
      </c>
      <c r="J25" s="300">
        <v>0</v>
      </c>
      <c r="K25" s="301">
        <f>E25*J25</f>
        <v>0</v>
      </c>
      <c r="O25" s="293">
        <v>2</v>
      </c>
      <c r="AA25" s="262">
        <v>1</v>
      </c>
      <c r="AB25" s="262">
        <v>7</v>
      </c>
      <c r="AC25" s="262">
        <v>7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</v>
      </c>
      <c r="CB25" s="293">
        <v>7</v>
      </c>
    </row>
    <row r="26" spans="1:80" ht="22.5">
      <c r="A26" s="294">
        <v>15</v>
      </c>
      <c r="B26" s="295" t="s">
        <v>1835</v>
      </c>
      <c r="C26" s="296" t="s">
        <v>1836</v>
      </c>
      <c r="D26" s="297" t="s">
        <v>176</v>
      </c>
      <c r="E26" s="298">
        <v>4</v>
      </c>
      <c r="F26" s="298">
        <v>0</v>
      </c>
      <c r="G26" s="299">
        <f>E26*F26</f>
        <v>0</v>
      </c>
      <c r="H26" s="300">
        <v>4.8999999999999998E-4</v>
      </c>
      <c r="I26" s="301">
        <f>E26*H26</f>
        <v>1.9599999999999999E-3</v>
      </c>
      <c r="J26" s="300">
        <v>0</v>
      </c>
      <c r="K26" s="301">
        <f>E26*J26</f>
        <v>0</v>
      </c>
      <c r="O26" s="293">
        <v>2</v>
      </c>
      <c r="AA26" s="262">
        <v>1</v>
      </c>
      <c r="AB26" s="262">
        <v>7</v>
      </c>
      <c r="AC26" s="262">
        <v>7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</v>
      </c>
      <c r="CB26" s="293">
        <v>7</v>
      </c>
    </row>
    <row r="27" spans="1:80">
      <c r="A27" s="294">
        <v>16</v>
      </c>
      <c r="B27" s="295" t="s">
        <v>1837</v>
      </c>
      <c r="C27" s="296" t="s">
        <v>1838</v>
      </c>
      <c r="D27" s="297" t="s">
        <v>197</v>
      </c>
      <c r="E27" s="298">
        <v>58.5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>
        <v>0</v>
      </c>
      <c r="K27" s="301">
        <f>E27*J27</f>
        <v>0</v>
      </c>
      <c r="O27" s="293">
        <v>2</v>
      </c>
      <c r="AA27" s="262">
        <v>1</v>
      </c>
      <c r="AB27" s="262">
        <v>7</v>
      </c>
      <c r="AC27" s="262">
        <v>7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</v>
      </c>
      <c r="CB27" s="293">
        <v>7</v>
      </c>
    </row>
    <row r="28" spans="1:80">
      <c r="A28" s="294">
        <v>17</v>
      </c>
      <c r="B28" s="295" t="s">
        <v>1839</v>
      </c>
      <c r="C28" s="296" t="s">
        <v>1840</v>
      </c>
      <c r="D28" s="297" t="s">
        <v>197</v>
      </c>
      <c r="E28" s="298">
        <v>11</v>
      </c>
      <c r="F28" s="298">
        <v>0</v>
      </c>
      <c r="G28" s="299">
        <f>E28*F28</f>
        <v>0</v>
      </c>
      <c r="H28" s="300">
        <v>4.6999999999999999E-4</v>
      </c>
      <c r="I28" s="301">
        <f>E28*H28</f>
        <v>5.1700000000000001E-3</v>
      </c>
      <c r="J28" s="300">
        <v>0</v>
      </c>
      <c r="K28" s="301">
        <f>E28*J28</f>
        <v>0</v>
      </c>
      <c r="O28" s="293">
        <v>2</v>
      </c>
      <c r="AA28" s="262">
        <v>2</v>
      </c>
      <c r="AB28" s="262">
        <v>7</v>
      </c>
      <c r="AC28" s="262">
        <v>7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2</v>
      </c>
      <c r="CB28" s="293">
        <v>7</v>
      </c>
    </row>
    <row r="29" spans="1:80">
      <c r="A29" s="294">
        <v>18</v>
      </c>
      <c r="B29" s="295" t="s">
        <v>1841</v>
      </c>
      <c r="C29" s="296" t="s">
        <v>1842</v>
      </c>
      <c r="D29" s="297" t="s">
        <v>197</v>
      </c>
      <c r="E29" s="298">
        <v>8</v>
      </c>
      <c r="F29" s="298">
        <v>0</v>
      </c>
      <c r="G29" s="299">
        <f>E29*F29</f>
        <v>0</v>
      </c>
      <c r="H29" s="300">
        <v>1.31E-3</v>
      </c>
      <c r="I29" s="301">
        <f>E29*H29</f>
        <v>1.048E-2</v>
      </c>
      <c r="J29" s="300">
        <v>0</v>
      </c>
      <c r="K29" s="301">
        <f>E29*J29</f>
        <v>0</v>
      </c>
      <c r="O29" s="293">
        <v>2</v>
      </c>
      <c r="AA29" s="262">
        <v>2</v>
      </c>
      <c r="AB29" s="262">
        <v>7</v>
      </c>
      <c r="AC29" s="262">
        <v>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2</v>
      </c>
      <c r="CB29" s="293">
        <v>7</v>
      </c>
    </row>
    <row r="30" spans="1:80">
      <c r="A30" s="294">
        <v>19</v>
      </c>
      <c r="B30" s="295" t="s">
        <v>1843</v>
      </c>
      <c r="C30" s="296" t="s">
        <v>1844</v>
      </c>
      <c r="D30" s="297" t="s">
        <v>142</v>
      </c>
      <c r="E30" s="298">
        <v>0.45268999999999998</v>
      </c>
      <c r="F30" s="298">
        <v>0</v>
      </c>
      <c r="G30" s="299">
        <f>E30*F30</f>
        <v>0</v>
      </c>
      <c r="H30" s="300">
        <v>0</v>
      </c>
      <c r="I30" s="301">
        <f>E30*H30</f>
        <v>0</v>
      </c>
      <c r="J30" s="300"/>
      <c r="K30" s="301">
        <f>E30*J30</f>
        <v>0</v>
      </c>
      <c r="O30" s="293">
        <v>2</v>
      </c>
      <c r="AA30" s="262">
        <v>7</v>
      </c>
      <c r="AB30" s="262">
        <v>1001</v>
      </c>
      <c r="AC30" s="262">
        <v>5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7</v>
      </c>
      <c r="CB30" s="293">
        <v>1001</v>
      </c>
    </row>
    <row r="31" spans="1:80">
      <c r="A31" s="303"/>
      <c r="B31" s="304" t="s">
        <v>101</v>
      </c>
      <c r="C31" s="305" t="s">
        <v>536</v>
      </c>
      <c r="D31" s="306"/>
      <c r="E31" s="307"/>
      <c r="F31" s="308"/>
      <c r="G31" s="309">
        <f>SUM(G18:G30)</f>
        <v>0</v>
      </c>
      <c r="H31" s="310"/>
      <c r="I31" s="311">
        <f>SUM(I18:I30)</f>
        <v>0.46833999999999998</v>
      </c>
      <c r="J31" s="310"/>
      <c r="K31" s="311">
        <f>SUM(K18:K30)</f>
        <v>0</v>
      </c>
      <c r="O31" s="293">
        <v>4</v>
      </c>
      <c r="BA31" s="312">
        <f>SUM(BA18:BA30)</f>
        <v>0</v>
      </c>
      <c r="BB31" s="312">
        <f>SUM(BB18:BB30)</f>
        <v>0</v>
      </c>
      <c r="BC31" s="312">
        <f>SUM(BC18:BC30)</f>
        <v>0</v>
      </c>
      <c r="BD31" s="312">
        <f>SUM(BD18:BD30)</f>
        <v>0</v>
      </c>
      <c r="BE31" s="312">
        <f>SUM(BE18:BE30)</f>
        <v>0</v>
      </c>
    </row>
    <row r="32" spans="1:80">
      <c r="A32" s="283" t="s">
        <v>97</v>
      </c>
      <c r="B32" s="284" t="s">
        <v>541</v>
      </c>
      <c r="C32" s="285" t="s">
        <v>542</v>
      </c>
      <c r="D32" s="286"/>
      <c r="E32" s="287"/>
      <c r="F32" s="287"/>
      <c r="G32" s="288"/>
      <c r="H32" s="289"/>
      <c r="I32" s="290"/>
      <c r="J32" s="291"/>
      <c r="K32" s="292"/>
      <c r="O32" s="293">
        <v>1</v>
      </c>
    </row>
    <row r="33" spans="1:80" ht="22.5">
      <c r="A33" s="294">
        <v>20</v>
      </c>
      <c r="B33" s="295" t="s">
        <v>1845</v>
      </c>
      <c r="C33" s="296" t="s">
        <v>1846</v>
      </c>
      <c r="D33" s="297" t="s">
        <v>197</v>
      </c>
      <c r="E33" s="298">
        <v>121</v>
      </c>
      <c r="F33" s="298">
        <v>0</v>
      </c>
      <c r="G33" s="299">
        <f>E33*F33</f>
        <v>0</v>
      </c>
      <c r="H33" s="300">
        <v>1.1000000000000001E-3</v>
      </c>
      <c r="I33" s="301">
        <f>E33*H33</f>
        <v>0.1331</v>
      </c>
      <c r="J33" s="300">
        <v>0</v>
      </c>
      <c r="K33" s="301">
        <f>E33*J33</f>
        <v>0</v>
      </c>
      <c r="O33" s="293">
        <v>2</v>
      </c>
      <c r="AA33" s="262">
        <v>1</v>
      </c>
      <c r="AB33" s="262">
        <v>7</v>
      </c>
      <c r="AC33" s="262">
        <v>7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1</v>
      </c>
      <c r="CB33" s="293">
        <v>7</v>
      </c>
    </row>
    <row r="34" spans="1:80" ht="22.5">
      <c r="A34" s="294">
        <v>21</v>
      </c>
      <c r="B34" s="295" t="s">
        <v>1847</v>
      </c>
      <c r="C34" s="296" t="s">
        <v>1848</v>
      </c>
      <c r="D34" s="297" t="s">
        <v>197</v>
      </c>
      <c r="E34" s="298">
        <v>42</v>
      </c>
      <c r="F34" s="298">
        <v>0</v>
      </c>
      <c r="G34" s="299">
        <f>E34*F34</f>
        <v>0</v>
      </c>
      <c r="H34" s="300">
        <v>2.1700000000000001E-3</v>
      </c>
      <c r="I34" s="301">
        <f>E34*H34</f>
        <v>9.1139999999999999E-2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0</v>
      </c>
      <c r="AC34" s="262">
        <v>0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0</v>
      </c>
    </row>
    <row r="35" spans="1:80" ht="22.5">
      <c r="A35" s="294">
        <v>22</v>
      </c>
      <c r="B35" s="295" t="s">
        <v>1849</v>
      </c>
      <c r="C35" s="296" t="s">
        <v>1850</v>
      </c>
      <c r="D35" s="297" t="s">
        <v>197</v>
      </c>
      <c r="E35" s="298">
        <v>121</v>
      </c>
      <c r="F35" s="298">
        <v>0</v>
      </c>
      <c r="G35" s="299">
        <f>E35*F35</f>
        <v>0</v>
      </c>
      <c r="H35" s="300">
        <v>5.0000000000000002E-5</v>
      </c>
      <c r="I35" s="301">
        <f>E35*H35</f>
        <v>6.0500000000000007E-3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7</v>
      </c>
      <c r="AC35" s="262">
        <v>7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7</v>
      </c>
    </row>
    <row r="36" spans="1:80" ht="22.5">
      <c r="A36" s="294">
        <v>23</v>
      </c>
      <c r="B36" s="295" t="s">
        <v>1851</v>
      </c>
      <c r="C36" s="296" t="s">
        <v>1852</v>
      </c>
      <c r="D36" s="297" t="s">
        <v>197</v>
      </c>
      <c r="E36" s="298">
        <v>42</v>
      </c>
      <c r="F36" s="298">
        <v>0</v>
      </c>
      <c r="G36" s="299">
        <f>E36*F36</f>
        <v>0</v>
      </c>
      <c r="H36" s="300">
        <v>1.2E-4</v>
      </c>
      <c r="I36" s="301">
        <f>E36*H36</f>
        <v>5.0400000000000002E-3</v>
      </c>
      <c r="J36" s="300">
        <v>0</v>
      </c>
      <c r="K36" s="301">
        <f>E36*J36</f>
        <v>0</v>
      </c>
      <c r="O36" s="293">
        <v>2</v>
      </c>
      <c r="AA36" s="262">
        <v>1</v>
      </c>
      <c r="AB36" s="262">
        <v>7</v>
      </c>
      <c r="AC36" s="262">
        <v>7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1</v>
      </c>
      <c r="CB36" s="293">
        <v>7</v>
      </c>
    </row>
    <row r="37" spans="1:80">
      <c r="A37" s="294">
        <v>24</v>
      </c>
      <c r="B37" s="295" t="s">
        <v>1853</v>
      </c>
      <c r="C37" s="296" t="s">
        <v>1854</v>
      </c>
      <c r="D37" s="297" t="s">
        <v>176</v>
      </c>
      <c r="E37" s="298">
        <v>29</v>
      </c>
      <c r="F37" s="298">
        <v>0</v>
      </c>
      <c r="G37" s="299">
        <f>E37*F37</f>
        <v>0</v>
      </c>
      <c r="H37" s="300">
        <v>7.3999999999999999E-4</v>
      </c>
      <c r="I37" s="301">
        <f>E37*H37</f>
        <v>2.146E-2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7</v>
      </c>
      <c r="AC37" s="262">
        <v>7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7</v>
      </c>
    </row>
    <row r="38" spans="1:80">
      <c r="A38" s="294">
        <v>25</v>
      </c>
      <c r="B38" s="295" t="s">
        <v>1855</v>
      </c>
      <c r="C38" s="296" t="s">
        <v>1856</v>
      </c>
      <c r="D38" s="297" t="s">
        <v>176</v>
      </c>
      <c r="E38" s="298">
        <v>1</v>
      </c>
      <c r="F38" s="298">
        <v>0</v>
      </c>
      <c r="G38" s="299">
        <f>E38*F38</f>
        <v>0</v>
      </c>
      <c r="H38" s="300">
        <v>7.0000000000000001E-3</v>
      </c>
      <c r="I38" s="301">
        <f>E38*H38</f>
        <v>7.0000000000000001E-3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7</v>
      </c>
      <c r="AC38" s="262">
        <v>7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7</v>
      </c>
    </row>
    <row r="39" spans="1:80">
      <c r="A39" s="294">
        <v>26</v>
      </c>
      <c r="B39" s="295" t="s">
        <v>1857</v>
      </c>
      <c r="C39" s="296" t="s">
        <v>1858</v>
      </c>
      <c r="D39" s="297" t="s">
        <v>176</v>
      </c>
      <c r="E39" s="298">
        <v>2</v>
      </c>
      <c r="F39" s="298">
        <v>0</v>
      </c>
      <c r="G39" s="299">
        <f>E39*F39</f>
        <v>0</v>
      </c>
      <c r="H39" s="300">
        <v>6.8000000000000005E-4</v>
      </c>
      <c r="I39" s="301">
        <f>E39*H39</f>
        <v>1.3600000000000001E-3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7</v>
      </c>
      <c r="AC39" s="262">
        <v>7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7</v>
      </c>
    </row>
    <row r="40" spans="1:80">
      <c r="A40" s="294">
        <v>27</v>
      </c>
      <c r="B40" s="295" t="s">
        <v>1859</v>
      </c>
      <c r="C40" s="296" t="s">
        <v>1860</v>
      </c>
      <c r="D40" s="297" t="s">
        <v>176</v>
      </c>
      <c r="E40" s="298">
        <v>9</v>
      </c>
      <c r="F40" s="298">
        <v>0</v>
      </c>
      <c r="G40" s="299">
        <f>E40*F40</f>
        <v>0</v>
      </c>
      <c r="H40" s="300">
        <v>8.0999999999999996E-4</v>
      </c>
      <c r="I40" s="301">
        <f>E40*H40</f>
        <v>7.2899999999999996E-3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7</v>
      </c>
      <c r="AC40" s="262">
        <v>7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7</v>
      </c>
    </row>
    <row r="41" spans="1:80">
      <c r="A41" s="294">
        <v>28</v>
      </c>
      <c r="B41" s="295" t="s">
        <v>1861</v>
      </c>
      <c r="C41" s="296" t="s">
        <v>1862</v>
      </c>
      <c r="D41" s="297" t="s">
        <v>176</v>
      </c>
      <c r="E41" s="298">
        <v>1</v>
      </c>
      <c r="F41" s="298">
        <v>0</v>
      </c>
      <c r="G41" s="299">
        <f>E41*F41</f>
        <v>0</v>
      </c>
      <c r="H41" s="300">
        <v>1.2600000000000001E-3</v>
      </c>
      <c r="I41" s="301">
        <f>E41*H41</f>
        <v>1.2600000000000001E-3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7</v>
      </c>
      <c r="AC41" s="262">
        <v>7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7</v>
      </c>
    </row>
    <row r="42" spans="1:80" ht="22.5">
      <c r="A42" s="294">
        <v>29</v>
      </c>
      <c r="B42" s="295" t="s">
        <v>1863</v>
      </c>
      <c r="C42" s="296" t="s">
        <v>1864</v>
      </c>
      <c r="D42" s="297" t="s">
        <v>1269</v>
      </c>
      <c r="E42" s="298">
        <v>1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7</v>
      </c>
      <c r="AC42" s="262">
        <v>7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7</v>
      </c>
    </row>
    <row r="43" spans="1:80" ht="22.5">
      <c r="A43" s="294">
        <v>30</v>
      </c>
      <c r="B43" s="295" t="s">
        <v>1865</v>
      </c>
      <c r="C43" s="296" t="s">
        <v>1866</v>
      </c>
      <c r="D43" s="297" t="s">
        <v>1269</v>
      </c>
      <c r="E43" s="298">
        <v>1</v>
      </c>
      <c r="F43" s="298">
        <v>0</v>
      </c>
      <c r="G43" s="299">
        <f>E43*F43</f>
        <v>0</v>
      </c>
      <c r="H43" s="300">
        <v>2.8000000000000001E-2</v>
      </c>
      <c r="I43" s="301">
        <f>E43*H43</f>
        <v>2.8000000000000001E-2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7</v>
      </c>
      <c r="AC43" s="262">
        <v>7</v>
      </c>
      <c r="AZ43" s="262">
        <v>2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7</v>
      </c>
    </row>
    <row r="44" spans="1:80">
      <c r="A44" s="294">
        <v>31</v>
      </c>
      <c r="B44" s="295" t="s">
        <v>1867</v>
      </c>
      <c r="C44" s="296" t="s">
        <v>1868</v>
      </c>
      <c r="D44" s="297" t="s">
        <v>197</v>
      </c>
      <c r="E44" s="298">
        <v>159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7</v>
      </c>
      <c r="AC44" s="262">
        <v>7</v>
      </c>
      <c r="AZ44" s="262">
        <v>2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7</v>
      </c>
    </row>
    <row r="45" spans="1:80">
      <c r="A45" s="294">
        <v>32</v>
      </c>
      <c r="B45" s="295" t="s">
        <v>1869</v>
      </c>
      <c r="C45" s="296" t="s">
        <v>1870</v>
      </c>
      <c r="D45" s="297" t="s">
        <v>197</v>
      </c>
      <c r="E45" s="298">
        <v>159</v>
      </c>
      <c r="F45" s="298">
        <v>0</v>
      </c>
      <c r="G45" s="299">
        <f>E45*F45</f>
        <v>0</v>
      </c>
      <c r="H45" s="300">
        <v>1.0000000000000001E-5</v>
      </c>
      <c r="I45" s="301">
        <f>E45*H45</f>
        <v>1.5900000000000001E-3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7</v>
      </c>
      <c r="AC45" s="262">
        <v>7</v>
      </c>
      <c r="AZ45" s="262">
        <v>2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7</v>
      </c>
    </row>
    <row r="46" spans="1:80">
      <c r="A46" s="294">
        <v>33</v>
      </c>
      <c r="B46" s="295" t="s">
        <v>1871</v>
      </c>
      <c r="C46" s="296" t="s">
        <v>1872</v>
      </c>
      <c r="D46" s="297" t="s">
        <v>1873</v>
      </c>
      <c r="E46" s="298">
        <v>1</v>
      </c>
      <c r="F46" s="298">
        <v>0</v>
      </c>
      <c r="G46" s="299">
        <f>E46*F46</f>
        <v>0</v>
      </c>
      <c r="H46" s="300">
        <v>1.1990000000000001E-2</v>
      </c>
      <c r="I46" s="301">
        <f>E46*H46</f>
        <v>1.1990000000000001E-2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7</v>
      </c>
      <c r="AC46" s="262">
        <v>7</v>
      </c>
      <c r="AZ46" s="262">
        <v>2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7</v>
      </c>
    </row>
    <row r="47" spans="1:80" ht="22.5">
      <c r="A47" s="294">
        <v>34</v>
      </c>
      <c r="B47" s="295" t="s">
        <v>1874</v>
      </c>
      <c r="C47" s="296" t="s">
        <v>1875</v>
      </c>
      <c r="D47" s="297" t="s">
        <v>197</v>
      </c>
      <c r="E47" s="298">
        <v>44</v>
      </c>
      <c r="F47" s="298">
        <v>0</v>
      </c>
      <c r="G47" s="299">
        <f>E47*F47</f>
        <v>0</v>
      </c>
      <c r="H47" s="300">
        <v>1.1199999999999999E-3</v>
      </c>
      <c r="I47" s="301">
        <f>E47*H47</f>
        <v>4.9279999999999997E-2</v>
      </c>
      <c r="J47" s="300">
        <v>0</v>
      </c>
      <c r="K47" s="301">
        <f>E47*J47</f>
        <v>0</v>
      </c>
      <c r="O47" s="293">
        <v>2</v>
      </c>
      <c r="AA47" s="262">
        <v>2</v>
      </c>
      <c r="AB47" s="262">
        <v>7</v>
      </c>
      <c r="AC47" s="262">
        <v>7</v>
      </c>
      <c r="AZ47" s="262">
        <v>2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2</v>
      </c>
      <c r="CB47" s="293">
        <v>7</v>
      </c>
    </row>
    <row r="48" spans="1:80" ht="22.5">
      <c r="A48" s="294">
        <v>35</v>
      </c>
      <c r="B48" s="295" t="s">
        <v>1876</v>
      </c>
      <c r="C48" s="296" t="s">
        <v>1877</v>
      </c>
      <c r="D48" s="297" t="s">
        <v>100</v>
      </c>
      <c r="E48" s="298">
        <v>1</v>
      </c>
      <c r="F48" s="298">
        <v>0</v>
      </c>
      <c r="G48" s="299">
        <f>E48*F48</f>
        <v>0</v>
      </c>
      <c r="H48" s="300">
        <v>4.4999999999999997E-3</v>
      </c>
      <c r="I48" s="301">
        <f>E48*H48</f>
        <v>4.4999999999999997E-3</v>
      </c>
      <c r="J48" s="300"/>
      <c r="K48" s="301">
        <f>E48*J48</f>
        <v>0</v>
      </c>
      <c r="O48" s="293">
        <v>2</v>
      </c>
      <c r="AA48" s="262">
        <v>3</v>
      </c>
      <c r="AB48" s="262">
        <v>0</v>
      </c>
      <c r="AC48" s="262" t="s">
        <v>1876</v>
      </c>
      <c r="AZ48" s="262">
        <v>2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3</v>
      </c>
      <c r="CB48" s="293">
        <v>0</v>
      </c>
    </row>
    <row r="49" spans="1:80" ht="22.5">
      <c r="A49" s="294">
        <v>36</v>
      </c>
      <c r="B49" s="295" t="s">
        <v>1878</v>
      </c>
      <c r="C49" s="296" t="s">
        <v>1879</v>
      </c>
      <c r="D49" s="297" t="s">
        <v>100</v>
      </c>
      <c r="E49" s="298">
        <v>1</v>
      </c>
      <c r="F49" s="298">
        <v>0</v>
      </c>
      <c r="G49" s="299">
        <f>E49*F49</f>
        <v>0</v>
      </c>
      <c r="H49" s="300">
        <v>3.3E-3</v>
      </c>
      <c r="I49" s="301">
        <f>E49*H49</f>
        <v>3.3E-3</v>
      </c>
      <c r="J49" s="300"/>
      <c r="K49" s="301">
        <f>E49*J49</f>
        <v>0</v>
      </c>
      <c r="O49" s="293">
        <v>2</v>
      </c>
      <c r="AA49" s="262">
        <v>3</v>
      </c>
      <c r="AB49" s="262">
        <v>0</v>
      </c>
      <c r="AC49" s="262" t="s">
        <v>1878</v>
      </c>
      <c r="AZ49" s="262">
        <v>2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3</v>
      </c>
      <c r="CB49" s="293">
        <v>0</v>
      </c>
    </row>
    <row r="50" spans="1:80" ht="22.5">
      <c r="A50" s="294">
        <v>37</v>
      </c>
      <c r="B50" s="295" t="s">
        <v>1880</v>
      </c>
      <c r="C50" s="296" t="s">
        <v>1881</v>
      </c>
      <c r="D50" s="297" t="s">
        <v>100</v>
      </c>
      <c r="E50" s="298">
        <v>1</v>
      </c>
      <c r="F50" s="298">
        <v>0</v>
      </c>
      <c r="G50" s="299">
        <f>E50*F50</f>
        <v>0</v>
      </c>
      <c r="H50" s="300">
        <v>2.5999999999999999E-3</v>
      </c>
      <c r="I50" s="301">
        <f>E50*H50</f>
        <v>2.5999999999999999E-3</v>
      </c>
      <c r="J50" s="300"/>
      <c r="K50" s="301">
        <f>E50*J50</f>
        <v>0</v>
      </c>
      <c r="O50" s="293">
        <v>2</v>
      </c>
      <c r="AA50" s="262">
        <v>3</v>
      </c>
      <c r="AB50" s="262">
        <v>0</v>
      </c>
      <c r="AC50" s="262" t="s">
        <v>1880</v>
      </c>
      <c r="AZ50" s="262">
        <v>2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3</v>
      </c>
      <c r="CB50" s="293">
        <v>0</v>
      </c>
    </row>
    <row r="51" spans="1:80" ht="33.75">
      <c r="A51" s="294">
        <v>38</v>
      </c>
      <c r="B51" s="295" t="s">
        <v>1882</v>
      </c>
      <c r="C51" s="296" t="s">
        <v>1883</v>
      </c>
      <c r="D51" s="297" t="s">
        <v>100</v>
      </c>
      <c r="E51" s="298">
        <v>1</v>
      </c>
      <c r="F51" s="298">
        <v>0</v>
      </c>
      <c r="G51" s="299">
        <f>E51*F51</f>
        <v>0</v>
      </c>
      <c r="H51" s="300">
        <v>6.4000000000000003E-3</v>
      </c>
      <c r="I51" s="301">
        <f>E51*H51</f>
        <v>6.4000000000000003E-3</v>
      </c>
      <c r="J51" s="300"/>
      <c r="K51" s="301">
        <f>E51*J51</f>
        <v>0</v>
      </c>
      <c r="O51" s="293">
        <v>2</v>
      </c>
      <c r="AA51" s="262">
        <v>3</v>
      </c>
      <c r="AB51" s="262">
        <v>0</v>
      </c>
      <c r="AC51" s="262" t="s">
        <v>1882</v>
      </c>
      <c r="AZ51" s="262">
        <v>2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3</v>
      </c>
      <c r="CB51" s="293">
        <v>0</v>
      </c>
    </row>
    <row r="52" spans="1:80">
      <c r="A52" s="294">
        <v>39</v>
      </c>
      <c r="B52" s="295" t="s">
        <v>1884</v>
      </c>
      <c r="C52" s="296" t="s">
        <v>1885</v>
      </c>
      <c r="D52" s="297" t="s">
        <v>100</v>
      </c>
      <c r="E52" s="298">
        <v>1</v>
      </c>
      <c r="F52" s="298">
        <v>0</v>
      </c>
      <c r="G52" s="299">
        <f>E52*F52</f>
        <v>0</v>
      </c>
      <c r="H52" s="300">
        <v>1.64E-3</v>
      </c>
      <c r="I52" s="301">
        <f>E52*H52</f>
        <v>1.64E-3</v>
      </c>
      <c r="J52" s="300"/>
      <c r="K52" s="301">
        <f>E52*J52</f>
        <v>0</v>
      </c>
      <c r="O52" s="293">
        <v>2</v>
      </c>
      <c r="AA52" s="262">
        <v>3</v>
      </c>
      <c r="AB52" s="262">
        <v>0</v>
      </c>
      <c r="AC52" s="262" t="s">
        <v>1884</v>
      </c>
      <c r="AZ52" s="262">
        <v>2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3</v>
      </c>
      <c r="CB52" s="293">
        <v>0</v>
      </c>
    </row>
    <row r="53" spans="1:80">
      <c r="A53" s="294">
        <v>40</v>
      </c>
      <c r="B53" s="295" t="s">
        <v>1886</v>
      </c>
      <c r="C53" s="296" t="s">
        <v>1887</v>
      </c>
      <c r="D53" s="297" t="s">
        <v>142</v>
      </c>
      <c r="E53" s="298">
        <v>0.33372000000000002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/>
      <c r="K53" s="301">
        <f>E53*J53</f>
        <v>0</v>
      </c>
      <c r="O53" s="293">
        <v>2</v>
      </c>
      <c r="AA53" s="262">
        <v>7</v>
      </c>
      <c r="AB53" s="262">
        <v>1001</v>
      </c>
      <c r="AC53" s="262">
        <v>5</v>
      </c>
      <c r="AZ53" s="262">
        <v>2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7</v>
      </c>
      <c r="CB53" s="293">
        <v>1001</v>
      </c>
    </row>
    <row r="54" spans="1:80">
      <c r="A54" s="303"/>
      <c r="B54" s="304" t="s">
        <v>101</v>
      </c>
      <c r="C54" s="305" t="s">
        <v>543</v>
      </c>
      <c r="D54" s="306"/>
      <c r="E54" s="307"/>
      <c r="F54" s="308"/>
      <c r="G54" s="309">
        <f>SUM(G32:G53)</f>
        <v>0</v>
      </c>
      <c r="H54" s="310"/>
      <c r="I54" s="311">
        <f>SUM(I32:I53)</f>
        <v>0.38300000000000001</v>
      </c>
      <c r="J54" s="310"/>
      <c r="K54" s="311">
        <f>SUM(K32:K53)</f>
        <v>0</v>
      </c>
      <c r="O54" s="293">
        <v>4</v>
      </c>
      <c r="BA54" s="312">
        <f>SUM(BA32:BA53)</f>
        <v>0</v>
      </c>
      <c r="BB54" s="312">
        <f>SUM(BB32:BB53)</f>
        <v>0</v>
      </c>
      <c r="BC54" s="312">
        <f>SUM(BC32:BC53)</f>
        <v>0</v>
      </c>
      <c r="BD54" s="312">
        <f>SUM(BD32:BD53)</f>
        <v>0</v>
      </c>
      <c r="BE54" s="312">
        <f>SUM(BE32:BE53)</f>
        <v>0</v>
      </c>
    </row>
    <row r="55" spans="1:80">
      <c r="A55" s="283" t="s">
        <v>97</v>
      </c>
      <c r="B55" s="284" t="s">
        <v>1888</v>
      </c>
      <c r="C55" s="285" t="s">
        <v>1889</v>
      </c>
      <c r="D55" s="286"/>
      <c r="E55" s="287"/>
      <c r="F55" s="287"/>
      <c r="G55" s="288"/>
      <c r="H55" s="289"/>
      <c r="I55" s="290"/>
      <c r="J55" s="291"/>
      <c r="K55" s="292"/>
      <c r="O55" s="293">
        <v>1</v>
      </c>
    </row>
    <row r="56" spans="1:80">
      <c r="A56" s="294">
        <v>41</v>
      </c>
      <c r="B56" s="295" t="s">
        <v>1891</v>
      </c>
      <c r="C56" s="296" t="s">
        <v>1892</v>
      </c>
      <c r="D56" s="297" t="s">
        <v>176</v>
      </c>
      <c r="E56" s="298">
        <v>5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7</v>
      </c>
      <c r="AC56" s="262">
        <v>7</v>
      </c>
      <c r="AZ56" s="262">
        <v>2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7</v>
      </c>
    </row>
    <row r="57" spans="1:80">
      <c r="A57" s="294">
        <v>42</v>
      </c>
      <c r="B57" s="295" t="s">
        <v>1893</v>
      </c>
      <c r="C57" s="296" t="s">
        <v>1894</v>
      </c>
      <c r="D57" s="297" t="s">
        <v>197</v>
      </c>
      <c r="E57" s="298">
        <v>68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7</v>
      </c>
      <c r="AC57" s="262">
        <v>7</v>
      </c>
      <c r="AZ57" s="262">
        <v>2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7</v>
      </c>
    </row>
    <row r="58" spans="1:80">
      <c r="A58" s="294">
        <v>43</v>
      </c>
      <c r="B58" s="295" t="s">
        <v>1895</v>
      </c>
      <c r="C58" s="296" t="s">
        <v>1896</v>
      </c>
      <c r="D58" s="297" t="s">
        <v>176</v>
      </c>
      <c r="E58" s="298">
        <v>5</v>
      </c>
      <c r="F58" s="298">
        <v>0</v>
      </c>
      <c r="G58" s="299">
        <f>E58*F58</f>
        <v>0</v>
      </c>
      <c r="H58" s="300">
        <v>6.6E-4</v>
      </c>
      <c r="I58" s="301">
        <f>E58*H58</f>
        <v>3.3E-3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7</v>
      </c>
      <c r="AC58" s="262">
        <v>7</v>
      </c>
      <c r="AZ58" s="262">
        <v>2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7</v>
      </c>
    </row>
    <row r="59" spans="1:80">
      <c r="A59" s="294">
        <v>44</v>
      </c>
      <c r="B59" s="295" t="s">
        <v>1897</v>
      </c>
      <c r="C59" s="296" t="s">
        <v>1898</v>
      </c>
      <c r="D59" s="297" t="s">
        <v>176</v>
      </c>
      <c r="E59" s="298">
        <v>1</v>
      </c>
      <c r="F59" s="298">
        <v>0</v>
      </c>
      <c r="G59" s="299">
        <f>E59*F59</f>
        <v>0</v>
      </c>
      <c r="H59" s="300">
        <v>8.9999999999999998E-4</v>
      </c>
      <c r="I59" s="301">
        <f>E59*H59</f>
        <v>8.9999999999999998E-4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7</v>
      </c>
      <c r="AC59" s="262">
        <v>7</v>
      </c>
      <c r="AZ59" s="262">
        <v>2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7</v>
      </c>
    </row>
    <row r="60" spans="1:80">
      <c r="A60" s="294">
        <v>45</v>
      </c>
      <c r="B60" s="295" t="s">
        <v>1899</v>
      </c>
      <c r="C60" s="296" t="s">
        <v>1900</v>
      </c>
      <c r="D60" s="297" t="s">
        <v>176</v>
      </c>
      <c r="E60" s="298">
        <v>1</v>
      </c>
      <c r="F60" s="298">
        <v>0</v>
      </c>
      <c r="G60" s="299">
        <f>E60*F60</f>
        <v>0</v>
      </c>
      <c r="H60" s="300">
        <v>3.0000000000000001E-5</v>
      </c>
      <c r="I60" s="301">
        <f>E60*H60</f>
        <v>3.0000000000000001E-5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7</v>
      </c>
      <c r="AC60" s="262">
        <v>7</v>
      </c>
      <c r="AZ60" s="262">
        <v>2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7</v>
      </c>
    </row>
    <row r="61" spans="1:80">
      <c r="A61" s="294">
        <v>46</v>
      </c>
      <c r="B61" s="295" t="s">
        <v>1901</v>
      </c>
      <c r="C61" s="296" t="s">
        <v>1902</v>
      </c>
      <c r="D61" s="297" t="s">
        <v>197</v>
      </c>
      <c r="E61" s="298">
        <v>8</v>
      </c>
      <c r="F61" s="298">
        <v>0</v>
      </c>
      <c r="G61" s="299">
        <f>E61*F61</f>
        <v>0</v>
      </c>
      <c r="H61" s="300">
        <v>1.2789999999999999E-2</v>
      </c>
      <c r="I61" s="301">
        <f>E61*H61</f>
        <v>0.10231999999999999</v>
      </c>
      <c r="J61" s="300">
        <v>0</v>
      </c>
      <c r="K61" s="301">
        <f>E61*J61</f>
        <v>0</v>
      </c>
      <c r="O61" s="293">
        <v>2</v>
      </c>
      <c r="AA61" s="262">
        <v>2</v>
      </c>
      <c r="AB61" s="262">
        <v>0</v>
      </c>
      <c r="AC61" s="262">
        <v>0</v>
      </c>
      <c r="AZ61" s="262">
        <v>2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2</v>
      </c>
      <c r="CB61" s="293">
        <v>0</v>
      </c>
    </row>
    <row r="62" spans="1:80" ht="22.5">
      <c r="A62" s="294">
        <v>47</v>
      </c>
      <c r="B62" s="295" t="s">
        <v>1903</v>
      </c>
      <c r="C62" s="296" t="s">
        <v>1904</v>
      </c>
      <c r="D62" s="297" t="s">
        <v>100</v>
      </c>
      <c r="E62" s="298">
        <v>1</v>
      </c>
      <c r="F62" s="298">
        <v>0</v>
      </c>
      <c r="G62" s="299">
        <f>E62*F62</f>
        <v>0</v>
      </c>
      <c r="H62" s="300">
        <v>4.3E-3</v>
      </c>
      <c r="I62" s="301">
        <f>E62*H62</f>
        <v>4.3E-3</v>
      </c>
      <c r="J62" s="300"/>
      <c r="K62" s="301">
        <f>E62*J62</f>
        <v>0</v>
      </c>
      <c r="O62" s="293">
        <v>2</v>
      </c>
      <c r="AA62" s="262">
        <v>3</v>
      </c>
      <c r="AB62" s="262">
        <v>0</v>
      </c>
      <c r="AC62" s="262" t="s">
        <v>1903</v>
      </c>
      <c r="AZ62" s="262">
        <v>2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3</v>
      </c>
      <c r="CB62" s="293">
        <v>0</v>
      </c>
    </row>
    <row r="63" spans="1:80">
      <c r="A63" s="294">
        <v>48</v>
      </c>
      <c r="B63" s="295" t="s">
        <v>1905</v>
      </c>
      <c r="C63" s="296" t="s">
        <v>1906</v>
      </c>
      <c r="D63" s="297" t="s">
        <v>100</v>
      </c>
      <c r="E63" s="298">
        <v>1</v>
      </c>
      <c r="F63" s="298">
        <v>0</v>
      </c>
      <c r="G63" s="299">
        <f>E63*F63</f>
        <v>0</v>
      </c>
      <c r="H63" s="300">
        <v>1.6000000000000001E-3</v>
      </c>
      <c r="I63" s="301">
        <f>E63*H63</f>
        <v>1.6000000000000001E-3</v>
      </c>
      <c r="J63" s="300"/>
      <c r="K63" s="301">
        <f>E63*J63</f>
        <v>0</v>
      </c>
      <c r="O63" s="293">
        <v>2</v>
      </c>
      <c r="AA63" s="262">
        <v>3</v>
      </c>
      <c r="AB63" s="262">
        <v>0</v>
      </c>
      <c r="AC63" s="262" t="s">
        <v>1905</v>
      </c>
      <c r="AZ63" s="262">
        <v>2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3</v>
      </c>
      <c r="CB63" s="293">
        <v>0</v>
      </c>
    </row>
    <row r="64" spans="1:80">
      <c r="A64" s="294">
        <v>49</v>
      </c>
      <c r="B64" s="295" t="s">
        <v>1907</v>
      </c>
      <c r="C64" s="296" t="s">
        <v>1908</v>
      </c>
      <c r="D64" s="297" t="s">
        <v>142</v>
      </c>
      <c r="E64" s="298">
        <v>1.013E-2</v>
      </c>
      <c r="F64" s="298">
        <v>0</v>
      </c>
      <c r="G64" s="299">
        <f>E64*F64</f>
        <v>0</v>
      </c>
      <c r="H64" s="300">
        <v>0</v>
      </c>
      <c r="I64" s="301">
        <f>E64*H64</f>
        <v>0</v>
      </c>
      <c r="J64" s="300"/>
      <c r="K64" s="301">
        <f>E64*J64</f>
        <v>0</v>
      </c>
      <c r="O64" s="293">
        <v>2</v>
      </c>
      <c r="AA64" s="262">
        <v>7</v>
      </c>
      <c r="AB64" s="262">
        <v>1001</v>
      </c>
      <c r="AC64" s="262">
        <v>5</v>
      </c>
      <c r="AZ64" s="262">
        <v>2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7</v>
      </c>
      <c r="CB64" s="293">
        <v>1001</v>
      </c>
    </row>
    <row r="65" spans="1:80">
      <c r="A65" s="294">
        <v>50</v>
      </c>
      <c r="B65" s="295" t="s">
        <v>1909</v>
      </c>
      <c r="C65" s="296" t="s">
        <v>1910</v>
      </c>
      <c r="D65" s="297" t="s">
        <v>197</v>
      </c>
      <c r="E65" s="298">
        <v>68</v>
      </c>
      <c r="F65" s="298">
        <v>0</v>
      </c>
      <c r="G65" s="299">
        <f>E65*F65</f>
        <v>0</v>
      </c>
      <c r="H65" s="300">
        <v>0</v>
      </c>
      <c r="I65" s="301">
        <f>E65*H65</f>
        <v>0</v>
      </c>
      <c r="J65" s="300"/>
      <c r="K65" s="301">
        <f>E65*J65</f>
        <v>0</v>
      </c>
      <c r="O65" s="293">
        <v>2</v>
      </c>
      <c r="AA65" s="262">
        <v>10</v>
      </c>
      <c r="AB65" s="262">
        <v>7</v>
      </c>
      <c r="AC65" s="262">
        <v>8</v>
      </c>
      <c r="AZ65" s="262">
        <v>5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10</v>
      </c>
      <c r="CB65" s="293">
        <v>7</v>
      </c>
    </row>
    <row r="66" spans="1:80">
      <c r="A66" s="294">
        <v>51</v>
      </c>
      <c r="B66" s="295" t="s">
        <v>1911</v>
      </c>
      <c r="C66" s="296" t="s">
        <v>1912</v>
      </c>
      <c r="D66" s="297" t="s">
        <v>154</v>
      </c>
      <c r="E66" s="298">
        <v>8</v>
      </c>
      <c r="F66" s="298">
        <v>0</v>
      </c>
      <c r="G66" s="299">
        <f>E66*F66</f>
        <v>0</v>
      </c>
      <c r="H66" s="300">
        <v>0</v>
      </c>
      <c r="I66" s="301">
        <f>E66*H66</f>
        <v>0</v>
      </c>
      <c r="J66" s="300"/>
      <c r="K66" s="301">
        <f>E66*J66</f>
        <v>0</v>
      </c>
      <c r="O66" s="293">
        <v>2</v>
      </c>
      <c r="AA66" s="262">
        <v>10</v>
      </c>
      <c r="AB66" s="262">
        <v>0</v>
      </c>
      <c r="AC66" s="262">
        <v>8</v>
      </c>
      <c r="AZ66" s="262">
        <v>5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10</v>
      </c>
      <c r="CB66" s="293">
        <v>0</v>
      </c>
    </row>
    <row r="67" spans="1:80">
      <c r="A67" s="303"/>
      <c r="B67" s="304" t="s">
        <v>101</v>
      </c>
      <c r="C67" s="305" t="s">
        <v>1890</v>
      </c>
      <c r="D67" s="306"/>
      <c r="E67" s="307"/>
      <c r="F67" s="308"/>
      <c r="G67" s="309">
        <f>SUM(G55:G66)</f>
        <v>0</v>
      </c>
      <c r="H67" s="310"/>
      <c r="I67" s="311">
        <f>SUM(I55:I66)</f>
        <v>0.11244999999999999</v>
      </c>
      <c r="J67" s="310"/>
      <c r="K67" s="311">
        <f>SUM(K55:K66)</f>
        <v>0</v>
      </c>
      <c r="O67" s="293">
        <v>4</v>
      </c>
      <c r="BA67" s="312">
        <f>SUM(BA55:BA66)</f>
        <v>0</v>
      </c>
      <c r="BB67" s="312">
        <f>SUM(BB55:BB66)</f>
        <v>0</v>
      </c>
      <c r="BC67" s="312">
        <f>SUM(BC55:BC66)</f>
        <v>0</v>
      </c>
      <c r="BD67" s="312">
        <f>SUM(BD55:BD66)</f>
        <v>0</v>
      </c>
      <c r="BE67" s="312">
        <f>SUM(BE55:BE66)</f>
        <v>0</v>
      </c>
    </row>
    <row r="68" spans="1:80">
      <c r="A68" s="283" t="s">
        <v>97</v>
      </c>
      <c r="B68" s="284" t="s">
        <v>1913</v>
      </c>
      <c r="C68" s="285" t="s">
        <v>1914</v>
      </c>
      <c r="D68" s="286"/>
      <c r="E68" s="287"/>
      <c r="F68" s="287"/>
      <c r="G68" s="288"/>
      <c r="H68" s="289"/>
      <c r="I68" s="290"/>
      <c r="J68" s="291"/>
      <c r="K68" s="292"/>
      <c r="O68" s="293">
        <v>1</v>
      </c>
    </row>
    <row r="69" spans="1:80">
      <c r="A69" s="294">
        <v>52</v>
      </c>
      <c r="B69" s="295" t="s">
        <v>1916</v>
      </c>
      <c r="C69" s="296" t="s">
        <v>1917</v>
      </c>
      <c r="D69" s="297" t="s">
        <v>1873</v>
      </c>
      <c r="E69" s="298">
        <v>0</v>
      </c>
      <c r="F69" s="298">
        <v>0</v>
      </c>
      <c r="G69" s="299">
        <f>E69*F69</f>
        <v>0</v>
      </c>
      <c r="H69" s="300">
        <v>1.371E-2</v>
      </c>
      <c r="I69" s="301">
        <f>E69*H69</f>
        <v>0</v>
      </c>
      <c r="J69" s="300">
        <v>0</v>
      </c>
      <c r="K69" s="301">
        <f>E69*J69</f>
        <v>0</v>
      </c>
      <c r="O69" s="293">
        <v>2</v>
      </c>
      <c r="AA69" s="262">
        <v>1</v>
      </c>
      <c r="AB69" s="262">
        <v>0</v>
      </c>
      <c r="AC69" s="262">
        <v>0</v>
      </c>
      <c r="AZ69" s="262">
        <v>2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1</v>
      </c>
      <c r="CB69" s="293">
        <v>0</v>
      </c>
    </row>
    <row r="70" spans="1:80" ht="22.5">
      <c r="A70" s="294">
        <v>53</v>
      </c>
      <c r="B70" s="295" t="s">
        <v>1918</v>
      </c>
      <c r="C70" s="296" t="s">
        <v>1919</v>
      </c>
      <c r="D70" s="297" t="s">
        <v>1873</v>
      </c>
      <c r="E70" s="298">
        <v>1</v>
      </c>
      <c r="F70" s="298">
        <v>0</v>
      </c>
      <c r="G70" s="299">
        <f>E70*F70</f>
        <v>0</v>
      </c>
      <c r="H70" s="300">
        <v>1.7590000000000001E-2</v>
      </c>
      <c r="I70" s="301">
        <f>E70*H70</f>
        <v>1.7590000000000001E-2</v>
      </c>
      <c r="J70" s="300">
        <v>0</v>
      </c>
      <c r="K70" s="301">
        <f>E70*J70</f>
        <v>0</v>
      </c>
      <c r="O70" s="293">
        <v>2</v>
      </c>
      <c r="AA70" s="262">
        <v>1</v>
      </c>
      <c r="AB70" s="262">
        <v>7</v>
      </c>
      <c r="AC70" s="262">
        <v>7</v>
      </c>
      <c r="AZ70" s="262">
        <v>2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1</v>
      </c>
      <c r="CB70" s="293">
        <v>7</v>
      </c>
    </row>
    <row r="71" spans="1:80" ht="22.5">
      <c r="A71" s="294">
        <v>54</v>
      </c>
      <c r="B71" s="295" t="s">
        <v>1920</v>
      </c>
      <c r="C71" s="296" t="s">
        <v>1921</v>
      </c>
      <c r="D71" s="297" t="s">
        <v>1873</v>
      </c>
      <c r="E71" s="298">
        <v>5</v>
      </c>
      <c r="F71" s="298">
        <v>0</v>
      </c>
      <c r="G71" s="299">
        <f>E71*F71</f>
        <v>0</v>
      </c>
      <c r="H71" s="300">
        <v>1.7590000000000001E-2</v>
      </c>
      <c r="I71" s="301">
        <f>E71*H71</f>
        <v>8.795E-2</v>
      </c>
      <c r="J71" s="300">
        <v>0</v>
      </c>
      <c r="K71" s="301">
        <f>E71*J71</f>
        <v>0</v>
      </c>
      <c r="O71" s="293">
        <v>2</v>
      </c>
      <c r="AA71" s="262">
        <v>1</v>
      </c>
      <c r="AB71" s="262">
        <v>7</v>
      </c>
      <c r="AC71" s="262">
        <v>7</v>
      </c>
      <c r="AZ71" s="262">
        <v>2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1</v>
      </c>
      <c r="CB71" s="293">
        <v>7</v>
      </c>
    </row>
    <row r="72" spans="1:80" ht="22.5">
      <c r="A72" s="294">
        <v>55</v>
      </c>
      <c r="B72" s="295" t="s">
        <v>1922</v>
      </c>
      <c r="C72" s="296" t="s">
        <v>1923</v>
      </c>
      <c r="D72" s="297" t="s">
        <v>1873</v>
      </c>
      <c r="E72" s="298">
        <v>3</v>
      </c>
      <c r="F72" s="298">
        <v>0</v>
      </c>
      <c r="G72" s="299">
        <f>E72*F72</f>
        <v>0</v>
      </c>
      <c r="H72" s="300">
        <v>2.4080000000000001E-2</v>
      </c>
      <c r="I72" s="301">
        <f>E72*H72</f>
        <v>7.2239999999999999E-2</v>
      </c>
      <c r="J72" s="300">
        <v>0</v>
      </c>
      <c r="K72" s="301">
        <f>E72*J72</f>
        <v>0</v>
      </c>
      <c r="O72" s="293">
        <v>2</v>
      </c>
      <c r="AA72" s="262">
        <v>1</v>
      </c>
      <c r="AB72" s="262">
        <v>0</v>
      </c>
      <c r="AC72" s="262">
        <v>0</v>
      </c>
      <c r="AZ72" s="262">
        <v>2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1</v>
      </c>
      <c r="CB72" s="293">
        <v>0</v>
      </c>
    </row>
    <row r="73" spans="1:80">
      <c r="A73" s="294">
        <v>56</v>
      </c>
      <c r="B73" s="295" t="s">
        <v>1924</v>
      </c>
      <c r="C73" s="296" t="s">
        <v>1925</v>
      </c>
      <c r="D73" s="297" t="s">
        <v>1873</v>
      </c>
      <c r="E73" s="298">
        <v>1</v>
      </c>
      <c r="F73" s="298">
        <v>0</v>
      </c>
      <c r="G73" s="299">
        <f>E73*F73</f>
        <v>0</v>
      </c>
      <c r="H73" s="300">
        <v>2.4080000000000001E-2</v>
      </c>
      <c r="I73" s="301">
        <f>E73*H73</f>
        <v>2.4080000000000001E-2</v>
      </c>
      <c r="J73" s="300">
        <v>0</v>
      </c>
      <c r="K73" s="301">
        <f>E73*J73</f>
        <v>0</v>
      </c>
      <c r="O73" s="293">
        <v>2</v>
      </c>
      <c r="AA73" s="262">
        <v>1</v>
      </c>
      <c r="AB73" s="262">
        <v>7</v>
      </c>
      <c r="AC73" s="262">
        <v>7</v>
      </c>
      <c r="AZ73" s="262">
        <v>2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1</v>
      </c>
      <c r="CB73" s="293">
        <v>7</v>
      </c>
    </row>
    <row r="74" spans="1:80">
      <c r="A74" s="294">
        <v>57</v>
      </c>
      <c r="B74" s="295" t="s">
        <v>1926</v>
      </c>
      <c r="C74" s="296" t="s">
        <v>1927</v>
      </c>
      <c r="D74" s="297" t="s">
        <v>1873</v>
      </c>
      <c r="E74" s="298">
        <v>5</v>
      </c>
      <c r="F74" s="298">
        <v>0</v>
      </c>
      <c r="G74" s="299">
        <f>E74*F74</f>
        <v>0</v>
      </c>
      <c r="H74" s="300">
        <v>1.7010000000000001E-2</v>
      </c>
      <c r="I74" s="301">
        <f>E74*H74</f>
        <v>8.5050000000000001E-2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7</v>
      </c>
      <c r="AC74" s="262">
        <v>7</v>
      </c>
      <c r="AZ74" s="262">
        <v>2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7</v>
      </c>
    </row>
    <row r="75" spans="1:80">
      <c r="A75" s="294">
        <v>58</v>
      </c>
      <c r="B75" s="295" t="s">
        <v>1928</v>
      </c>
      <c r="C75" s="296" t="s">
        <v>1929</v>
      </c>
      <c r="D75" s="297" t="s">
        <v>1873</v>
      </c>
      <c r="E75" s="298">
        <v>5</v>
      </c>
      <c r="F75" s="298">
        <v>0</v>
      </c>
      <c r="G75" s="299">
        <f>E75*F75</f>
        <v>0</v>
      </c>
      <c r="H75" s="300">
        <v>1.6209999999999999E-2</v>
      </c>
      <c r="I75" s="301">
        <f>E75*H75</f>
        <v>8.1049999999999997E-2</v>
      </c>
      <c r="J75" s="300">
        <v>0</v>
      </c>
      <c r="K75" s="301">
        <f>E75*J75</f>
        <v>0</v>
      </c>
      <c r="O75" s="293">
        <v>2</v>
      </c>
      <c r="AA75" s="262">
        <v>1</v>
      </c>
      <c r="AB75" s="262">
        <v>7</v>
      </c>
      <c r="AC75" s="262">
        <v>7</v>
      </c>
      <c r="AZ75" s="262">
        <v>2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1</v>
      </c>
      <c r="CB75" s="293">
        <v>7</v>
      </c>
    </row>
    <row r="76" spans="1:80">
      <c r="A76" s="294">
        <v>59</v>
      </c>
      <c r="B76" s="295" t="s">
        <v>1930</v>
      </c>
      <c r="C76" s="296" t="s">
        <v>1931</v>
      </c>
      <c r="D76" s="297" t="s">
        <v>1873</v>
      </c>
      <c r="E76" s="298">
        <v>1</v>
      </c>
      <c r="F76" s="298">
        <v>0</v>
      </c>
      <c r="G76" s="299">
        <f>E76*F76</f>
        <v>0</v>
      </c>
      <c r="H76" s="300">
        <v>0.01</v>
      </c>
      <c r="I76" s="301">
        <f>E76*H76</f>
        <v>0.01</v>
      </c>
      <c r="J76" s="300">
        <v>0</v>
      </c>
      <c r="K76" s="301">
        <f>E76*J76</f>
        <v>0</v>
      </c>
      <c r="O76" s="293">
        <v>2</v>
      </c>
      <c r="AA76" s="262">
        <v>1</v>
      </c>
      <c r="AB76" s="262">
        <v>7</v>
      </c>
      <c r="AC76" s="262">
        <v>7</v>
      </c>
      <c r="AZ76" s="262">
        <v>2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1</v>
      </c>
      <c r="CB76" s="293">
        <v>7</v>
      </c>
    </row>
    <row r="77" spans="1:80">
      <c r="A77" s="294">
        <v>60</v>
      </c>
      <c r="B77" s="295" t="s">
        <v>1932</v>
      </c>
      <c r="C77" s="296" t="s">
        <v>1933</v>
      </c>
      <c r="D77" s="297" t="s">
        <v>1873</v>
      </c>
      <c r="E77" s="298">
        <v>1</v>
      </c>
      <c r="F77" s="298">
        <v>0</v>
      </c>
      <c r="G77" s="299">
        <f>E77*F77</f>
        <v>0</v>
      </c>
      <c r="H77" s="300">
        <v>1.444E-2</v>
      </c>
      <c r="I77" s="301">
        <f>E77*H77</f>
        <v>1.444E-2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7</v>
      </c>
      <c r="AC77" s="262">
        <v>7</v>
      </c>
      <c r="AZ77" s="262">
        <v>2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7</v>
      </c>
    </row>
    <row r="78" spans="1:80">
      <c r="A78" s="294">
        <v>61</v>
      </c>
      <c r="B78" s="295" t="s">
        <v>1934</v>
      </c>
      <c r="C78" s="296" t="s">
        <v>1935</v>
      </c>
      <c r="D78" s="297" t="s">
        <v>1873</v>
      </c>
      <c r="E78" s="298">
        <v>9</v>
      </c>
      <c r="F78" s="298">
        <v>0</v>
      </c>
      <c r="G78" s="299">
        <f>E78*F78</f>
        <v>0</v>
      </c>
      <c r="H78" s="300">
        <v>0</v>
      </c>
      <c r="I78" s="301">
        <f>E78*H78</f>
        <v>0</v>
      </c>
      <c r="J78" s="300">
        <v>0</v>
      </c>
      <c r="K78" s="301">
        <f>E78*J78</f>
        <v>0</v>
      </c>
      <c r="O78" s="293">
        <v>2</v>
      </c>
      <c r="AA78" s="262">
        <v>1</v>
      </c>
      <c r="AB78" s="262">
        <v>7</v>
      </c>
      <c r="AC78" s="262">
        <v>7</v>
      </c>
      <c r="AZ78" s="262">
        <v>2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1</v>
      </c>
      <c r="CB78" s="293">
        <v>7</v>
      </c>
    </row>
    <row r="79" spans="1:80">
      <c r="A79" s="294">
        <v>62</v>
      </c>
      <c r="B79" s="295" t="s">
        <v>1936</v>
      </c>
      <c r="C79" s="296" t="s">
        <v>1937</v>
      </c>
      <c r="D79" s="297" t="s">
        <v>1873</v>
      </c>
      <c r="E79" s="298">
        <v>2</v>
      </c>
      <c r="F79" s="298">
        <v>0</v>
      </c>
      <c r="G79" s="299">
        <f>E79*F79</f>
        <v>0</v>
      </c>
      <c r="H79" s="300">
        <v>4.4999999999999997E-3</v>
      </c>
      <c r="I79" s="301">
        <f>E79*H79</f>
        <v>8.9999999999999993E-3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7</v>
      </c>
      <c r="AC79" s="262">
        <v>7</v>
      </c>
      <c r="AZ79" s="262">
        <v>2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7</v>
      </c>
    </row>
    <row r="80" spans="1:80">
      <c r="A80" s="294">
        <v>63</v>
      </c>
      <c r="B80" s="295" t="s">
        <v>1938</v>
      </c>
      <c r="C80" s="296" t="s">
        <v>1939</v>
      </c>
      <c r="D80" s="297" t="s">
        <v>1873</v>
      </c>
      <c r="E80" s="298">
        <v>3</v>
      </c>
      <c r="F80" s="298">
        <v>0</v>
      </c>
      <c r="G80" s="299">
        <f>E80*F80</f>
        <v>0</v>
      </c>
      <c r="H80" s="300">
        <v>5.9999999999999995E-4</v>
      </c>
      <c r="I80" s="301">
        <f>E80*H80</f>
        <v>1.8E-3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7</v>
      </c>
      <c r="AC80" s="262">
        <v>7</v>
      </c>
      <c r="AZ80" s="262">
        <v>2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7</v>
      </c>
    </row>
    <row r="81" spans="1:80">
      <c r="A81" s="294">
        <v>64</v>
      </c>
      <c r="B81" s="295" t="s">
        <v>1940</v>
      </c>
      <c r="C81" s="296" t="s">
        <v>1941</v>
      </c>
      <c r="D81" s="297" t="s">
        <v>1873</v>
      </c>
      <c r="E81" s="298">
        <v>1</v>
      </c>
      <c r="F81" s="298">
        <v>0</v>
      </c>
      <c r="G81" s="299">
        <f>E81*F81</f>
        <v>0</v>
      </c>
      <c r="H81" s="300">
        <v>4.4999999999999999E-4</v>
      </c>
      <c r="I81" s="301">
        <f>E81*H81</f>
        <v>4.4999999999999999E-4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7</v>
      </c>
      <c r="AC81" s="262">
        <v>7</v>
      </c>
      <c r="AZ81" s="262">
        <v>2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7</v>
      </c>
    </row>
    <row r="82" spans="1:80" ht="22.5">
      <c r="A82" s="294">
        <v>65</v>
      </c>
      <c r="B82" s="295" t="s">
        <v>1942</v>
      </c>
      <c r="C82" s="296" t="s">
        <v>1943</v>
      </c>
      <c r="D82" s="297" t="s">
        <v>1873</v>
      </c>
      <c r="E82" s="298">
        <v>1</v>
      </c>
      <c r="F82" s="298">
        <v>0</v>
      </c>
      <c r="G82" s="299">
        <f>E82*F82</f>
        <v>0</v>
      </c>
      <c r="H82" s="300">
        <v>1.7000000000000001E-4</v>
      </c>
      <c r="I82" s="301">
        <f>E82*H82</f>
        <v>1.7000000000000001E-4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7</v>
      </c>
      <c r="AC82" s="262">
        <v>7</v>
      </c>
      <c r="AZ82" s="262">
        <v>2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7</v>
      </c>
    </row>
    <row r="83" spans="1:80">
      <c r="A83" s="294">
        <v>66</v>
      </c>
      <c r="B83" s="295" t="s">
        <v>1944</v>
      </c>
      <c r="C83" s="296" t="s">
        <v>1945</v>
      </c>
      <c r="D83" s="297" t="s">
        <v>1873</v>
      </c>
      <c r="E83" s="298">
        <v>1</v>
      </c>
      <c r="F83" s="298">
        <v>0</v>
      </c>
      <c r="G83" s="299">
        <f>E83*F83</f>
        <v>0</v>
      </c>
      <c r="H83" s="300">
        <v>3.1199999999999999E-3</v>
      </c>
      <c r="I83" s="301">
        <f>E83*H83</f>
        <v>3.1199999999999999E-3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7</v>
      </c>
      <c r="AC83" s="262">
        <v>7</v>
      </c>
      <c r="AZ83" s="262">
        <v>2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7</v>
      </c>
    </row>
    <row r="84" spans="1:80">
      <c r="A84" s="294">
        <v>67</v>
      </c>
      <c r="B84" s="295" t="s">
        <v>1946</v>
      </c>
      <c r="C84" s="296" t="s">
        <v>1947</v>
      </c>
      <c r="D84" s="297" t="s">
        <v>100</v>
      </c>
      <c r="E84" s="298">
        <v>1</v>
      </c>
      <c r="F84" s="298">
        <v>0</v>
      </c>
      <c r="G84" s="299">
        <f>E84*F84</f>
        <v>0</v>
      </c>
      <c r="H84" s="300">
        <v>3.1199999999999999E-3</v>
      </c>
      <c r="I84" s="301">
        <f>E84*H84</f>
        <v>3.1199999999999999E-3</v>
      </c>
      <c r="J84" s="300">
        <v>0</v>
      </c>
      <c r="K84" s="301">
        <f>E84*J84</f>
        <v>0</v>
      </c>
      <c r="O84" s="293">
        <v>2</v>
      </c>
      <c r="AA84" s="262">
        <v>1</v>
      </c>
      <c r="AB84" s="262">
        <v>7</v>
      </c>
      <c r="AC84" s="262">
        <v>7</v>
      </c>
      <c r="AZ84" s="262">
        <v>2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1</v>
      </c>
      <c r="CB84" s="293">
        <v>7</v>
      </c>
    </row>
    <row r="85" spans="1:80">
      <c r="A85" s="294">
        <v>68</v>
      </c>
      <c r="B85" s="295" t="s">
        <v>1948</v>
      </c>
      <c r="C85" s="296" t="s">
        <v>1949</v>
      </c>
      <c r="D85" s="297" t="s">
        <v>1873</v>
      </c>
      <c r="E85" s="298">
        <v>1</v>
      </c>
      <c r="F85" s="298">
        <v>0</v>
      </c>
      <c r="G85" s="299">
        <f>E85*F85</f>
        <v>0</v>
      </c>
      <c r="H85" s="300">
        <v>2.2000000000000001E-3</v>
      </c>
      <c r="I85" s="301">
        <f>E85*H85</f>
        <v>2.2000000000000001E-3</v>
      </c>
      <c r="J85" s="300">
        <v>0</v>
      </c>
      <c r="K85" s="301">
        <f>E85*J85</f>
        <v>0</v>
      </c>
      <c r="O85" s="293">
        <v>2</v>
      </c>
      <c r="AA85" s="262">
        <v>1</v>
      </c>
      <c r="AB85" s="262">
        <v>7</v>
      </c>
      <c r="AC85" s="262">
        <v>7</v>
      </c>
      <c r="AZ85" s="262">
        <v>2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1</v>
      </c>
      <c r="CB85" s="293">
        <v>7</v>
      </c>
    </row>
    <row r="86" spans="1:80">
      <c r="A86" s="294">
        <v>69</v>
      </c>
      <c r="B86" s="295" t="s">
        <v>1950</v>
      </c>
      <c r="C86" s="296" t="s">
        <v>1951</v>
      </c>
      <c r="D86" s="297" t="s">
        <v>1873</v>
      </c>
      <c r="E86" s="298">
        <v>1</v>
      </c>
      <c r="F86" s="298">
        <v>0</v>
      </c>
      <c r="G86" s="299">
        <f>E86*F86</f>
        <v>0</v>
      </c>
      <c r="H86" s="300">
        <v>2.2000000000000001E-3</v>
      </c>
      <c r="I86" s="301">
        <f>E86*H86</f>
        <v>2.2000000000000001E-3</v>
      </c>
      <c r="J86" s="300">
        <v>0</v>
      </c>
      <c r="K86" s="301">
        <f>E86*J86</f>
        <v>0</v>
      </c>
      <c r="O86" s="293">
        <v>2</v>
      </c>
      <c r="AA86" s="262">
        <v>1</v>
      </c>
      <c r="AB86" s="262">
        <v>7</v>
      </c>
      <c r="AC86" s="262">
        <v>7</v>
      </c>
      <c r="AZ86" s="262">
        <v>2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1</v>
      </c>
      <c r="CB86" s="293">
        <v>7</v>
      </c>
    </row>
    <row r="87" spans="1:80" ht="22.5">
      <c r="A87" s="294">
        <v>70</v>
      </c>
      <c r="B87" s="295" t="s">
        <v>1952</v>
      </c>
      <c r="C87" s="296" t="s">
        <v>1953</v>
      </c>
      <c r="D87" s="297" t="s">
        <v>1873</v>
      </c>
      <c r="E87" s="298">
        <v>5</v>
      </c>
      <c r="F87" s="298">
        <v>0</v>
      </c>
      <c r="G87" s="299">
        <f>E87*F87</f>
        <v>0</v>
      </c>
      <c r="H87" s="300">
        <v>1E-3</v>
      </c>
      <c r="I87" s="301">
        <f>E87*H87</f>
        <v>5.0000000000000001E-3</v>
      </c>
      <c r="J87" s="300">
        <v>0</v>
      </c>
      <c r="K87" s="301">
        <f>E87*J87</f>
        <v>0</v>
      </c>
      <c r="O87" s="293">
        <v>2</v>
      </c>
      <c r="AA87" s="262">
        <v>1</v>
      </c>
      <c r="AB87" s="262">
        <v>7</v>
      </c>
      <c r="AC87" s="262">
        <v>7</v>
      </c>
      <c r="AZ87" s="262">
        <v>2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1</v>
      </c>
      <c r="CB87" s="293">
        <v>7</v>
      </c>
    </row>
    <row r="88" spans="1:80">
      <c r="A88" s="294">
        <v>71</v>
      </c>
      <c r="B88" s="295" t="s">
        <v>1954</v>
      </c>
      <c r="C88" s="296" t="s">
        <v>1955</v>
      </c>
      <c r="D88" s="297" t="s">
        <v>1873</v>
      </c>
      <c r="E88" s="298">
        <v>5</v>
      </c>
      <c r="F88" s="298">
        <v>0</v>
      </c>
      <c r="G88" s="299">
        <f>E88*F88</f>
        <v>0</v>
      </c>
      <c r="H88" s="300">
        <v>1E-3</v>
      </c>
      <c r="I88" s="301">
        <f>E88*H88</f>
        <v>5.0000000000000001E-3</v>
      </c>
      <c r="J88" s="300">
        <v>0</v>
      </c>
      <c r="K88" s="301">
        <f>E88*J88</f>
        <v>0</v>
      </c>
      <c r="O88" s="293">
        <v>2</v>
      </c>
      <c r="AA88" s="262">
        <v>1</v>
      </c>
      <c r="AB88" s="262">
        <v>7</v>
      </c>
      <c r="AC88" s="262">
        <v>7</v>
      </c>
      <c r="AZ88" s="262">
        <v>2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1</v>
      </c>
      <c r="CB88" s="293">
        <v>7</v>
      </c>
    </row>
    <row r="89" spans="1:80">
      <c r="A89" s="294">
        <v>72</v>
      </c>
      <c r="B89" s="295" t="s">
        <v>1956</v>
      </c>
      <c r="C89" s="296" t="s">
        <v>1957</v>
      </c>
      <c r="D89" s="297" t="s">
        <v>1873</v>
      </c>
      <c r="E89" s="298">
        <v>31</v>
      </c>
      <c r="F89" s="298">
        <v>0</v>
      </c>
      <c r="G89" s="299">
        <f>E89*F89</f>
        <v>0</v>
      </c>
      <c r="H89" s="300">
        <v>5.8599999999999998E-3</v>
      </c>
      <c r="I89" s="301">
        <f>E89*H89</f>
        <v>0.18165999999999999</v>
      </c>
      <c r="J89" s="300">
        <v>0</v>
      </c>
      <c r="K89" s="301">
        <f>E89*J89</f>
        <v>0</v>
      </c>
      <c r="O89" s="293">
        <v>2</v>
      </c>
      <c r="AA89" s="262">
        <v>1</v>
      </c>
      <c r="AB89" s="262">
        <v>7</v>
      </c>
      <c r="AC89" s="262">
        <v>7</v>
      </c>
      <c r="AZ89" s="262">
        <v>2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1</v>
      </c>
      <c r="CB89" s="293">
        <v>7</v>
      </c>
    </row>
    <row r="90" spans="1:80">
      <c r="A90" s="294">
        <v>73</v>
      </c>
      <c r="B90" s="295" t="s">
        <v>1958</v>
      </c>
      <c r="C90" s="296" t="s">
        <v>1959</v>
      </c>
      <c r="D90" s="297" t="s">
        <v>1873</v>
      </c>
      <c r="E90" s="298">
        <v>14</v>
      </c>
      <c r="F90" s="298">
        <v>0</v>
      </c>
      <c r="G90" s="299">
        <f>E90*F90</f>
        <v>0</v>
      </c>
      <c r="H90" s="300">
        <v>2.4000000000000001E-4</v>
      </c>
      <c r="I90" s="301">
        <f>E90*H90</f>
        <v>3.3600000000000001E-3</v>
      </c>
      <c r="J90" s="300">
        <v>0</v>
      </c>
      <c r="K90" s="301">
        <f>E90*J90</f>
        <v>0</v>
      </c>
      <c r="O90" s="293">
        <v>2</v>
      </c>
      <c r="AA90" s="262">
        <v>1</v>
      </c>
      <c r="AB90" s="262">
        <v>7</v>
      </c>
      <c r="AC90" s="262">
        <v>7</v>
      </c>
      <c r="AZ90" s="262">
        <v>2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1</v>
      </c>
      <c r="CB90" s="293">
        <v>7</v>
      </c>
    </row>
    <row r="91" spans="1:80" ht="22.5">
      <c r="A91" s="294">
        <v>74</v>
      </c>
      <c r="B91" s="295" t="s">
        <v>1960</v>
      </c>
      <c r="C91" s="296" t="s">
        <v>1961</v>
      </c>
      <c r="D91" s="297" t="s">
        <v>176</v>
      </c>
      <c r="E91" s="298">
        <v>5</v>
      </c>
      <c r="F91" s="298">
        <v>0</v>
      </c>
      <c r="G91" s="299">
        <f>E91*F91</f>
        <v>0</v>
      </c>
      <c r="H91" s="300">
        <v>8.4999999999999995E-4</v>
      </c>
      <c r="I91" s="301">
        <f>E91*H91</f>
        <v>4.2499999999999994E-3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7</v>
      </c>
      <c r="AC91" s="262">
        <v>7</v>
      </c>
      <c r="AZ91" s="262">
        <v>2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7</v>
      </c>
    </row>
    <row r="92" spans="1:80">
      <c r="A92" s="294">
        <v>75</v>
      </c>
      <c r="B92" s="295" t="s">
        <v>1962</v>
      </c>
      <c r="C92" s="296" t="s">
        <v>1963</v>
      </c>
      <c r="D92" s="297" t="s">
        <v>176</v>
      </c>
      <c r="E92" s="298">
        <v>1</v>
      </c>
      <c r="F92" s="298">
        <v>0</v>
      </c>
      <c r="G92" s="299">
        <f>E92*F92</f>
        <v>0</v>
      </c>
      <c r="H92" s="300">
        <v>1.1999999999999999E-3</v>
      </c>
      <c r="I92" s="301">
        <f>E92*H92</f>
        <v>1.1999999999999999E-3</v>
      </c>
      <c r="J92" s="300">
        <v>0</v>
      </c>
      <c r="K92" s="301">
        <f>E92*J92</f>
        <v>0</v>
      </c>
      <c r="O92" s="293">
        <v>2</v>
      </c>
      <c r="AA92" s="262">
        <v>1</v>
      </c>
      <c r="AB92" s="262">
        <v>7</v>
      </c>
      <c r="AC92" s="262">
        <v>7</v>
      </c>
      <c r="AZ92" s="262">
        <v>2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1</v>
      </c>
      <c r="CB92" s="293">
        <v>7</v>
      </c>
    </row>
    <row r="93" spans="1:80">
      <c r="A93" s="294">
        <v>76</v>
      </c>
      <c r="B93" s="295" t="s">
        <v>1964</v>
      </c>
      <c r="C93" s="296" t="s">
        <v>1965</v>
      </c>
      <c r="D93" s="297" t="s">
        <v>176</v>
      </c>
      <c r="E93" s="298">
        <v>1</v>
      </c>
      <c r="F93" s="298">
        <v>0</v>
      </c>
      <c r="G93" s="299">
        <f>E93*F93</f>
        <v>0</v>
      </c>
      <c r="H93" s="300">
        <v>1.1999999999999999E-3</v>
      </c>
      <c r="I93" s="301">
        <f>E93*H93</f>
        <v>1.1999999999999999E-3</v>
      </c>
      <c r="J93" s="300">
        <v>0</v>
      </c>
      <c r="K93" s="301">
        <f>E93*J93</f>
        <v>0</v>
      </c>
      <c r="O93" s="293">
        <v>2</v>
      </c>
      <c r="AA93" s="262">
        <v>1</v>
      </c>
      <c r="AB93" s="262">
        <v>7</v>
      </c>
      <c r="AC93" s="262">
        <v>7</v>
      </c>
      <c r="AZ93" s="262">
        <v>2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1</v>
      </c>
      <c r="CB93" s="293">
        <v>7</v>
      </c>
    </row>
    <row r="94" spans="1:80" ht="22.5">
      <c r="A94" s="294">
        <v>77</v>
      </c>
      <c r="B94" s="295" t="s">
        <v>1966</v>
      </c>
      <c r="C94" s="296" t="s">
        <v>1967</v>
      </c>
      <c r="D94" s="297" t="s">
        <v>176</v>
      </c>
      <c r="E94" s="298">
        <v>1</v>
      </c>
      <c r="F94" s="298">
        <v>0</v>
      </c>
      <c r="G94" s="299">
        <f>E94*F94</f>
        <v>0</v>
      </c>
      <c r="H94" s="300">
        <v>1.1999999999999999E-3</v>
      </c>
      <c r="I94" s="301">
        <f>E94*H94</f>
        <v>1.1999999999999999E-3</v>
      </c>
      <c r="J94" s="300">
        <v>0</v>
      </c>
      <c r="K94" s="301">
        <f>E94*J94</f>
        <v>0</v>
      </c>
      <c r="O94" s="293">
        <v>2</v>
      </c>
      <c r="AA94" s="262">
        <v>1</v>
      </c>
      <c r="AB94" s="262">
        <v>7</v>
      </c>
      <c r="AC94" s="262">
        <v>7</v>
      </c>
      <c r="AZ94" s="262">
        <v>2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1</v>
      </c>
      <c r="CB94" s="293">
        <v>7</v>
      </c>
    </row>
    <row r="95" spans="1:80">
      <c r="A95" s="294">
        <v>78</v>
      </c>
      <c r="B95" s="295" t="s">
        <v>1968</v>
      </c>
      <c r="C95" s="296" t="s">
        <v>1969</v>
      </c>
      <c r="D95" s="297" t="s">
        <v>1873</v>
      </c>
      <c r="E95" s="298">
        <v>11</v>
      </c>
      <c r="F95" s="298">
        <v>0</v>
      </c>
      <c r="G95" s="299">
        <f>E95*F95</f>
        <v>0</v>
      </c>
      <c r="H95" s="300">
        <v>1.5299999999999999E-3</v>
      </c>
      <c r="I95" s="301">
        <f>E95*H95</f>
        <v>1.6829999999999998E-2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7</v>
      </c>
      <c r="AC95" s="262">
        <v>7</v>
      </c>
      <c r="AZ95" s="262">
        <v>2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7</v>
      </c>
    </row>
    <row r="96" spans="1:80" ht="22.5">
      <c r="A96" s="294">
        <v>79</v>
      </c>
      <c r="B96" s="295" t="s">
        <v>1970</v>
      </c>
      <c r="C96" s="296" t="s">
        <v>1971</v>
      </c>
      <c r="D96" s="297" t="s">
        <v>176</v>
      </c>
      <c r="E96" s="298">
        <v>1</v>
      </c>
      <c r="F96" s="298">
        <v>0</v>
      </c>
      <c r="G96" s="299">
        <f>E96*F96</f>
        <v>0</v>
      </c>
      <c r="H96" s="300">
        <v>1.5200000000000001E-3</v>
      </c>
      <c r="I96" s="301">
        <f>E96*H96</f>
        <v>1.5200000000000001E-3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7</v>
      </c>
      <c r="AC96" s="262">
        <v>7</v>
      </c>
      <c r="AZ96" s="262">
        <v>2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7</v>
      </c>
    </row>
    <row r="97" spans="1:80" ht="22.5">
      <c r="A97" s="294">
        <v>80</v>
      </c>
      <c r="B97" s="295" t="s">
        <v>1972</v>
      </c>
      <c r="C97" s="296" t="s">
        <v>1973</v>
      </c>
      <c r="D97" s="297" t="s">
        <v>176</v>
      </c>
      <c r="E97" s="298">
        <v>10</v>
      </c>
      <c r="F97" s="298">
        <v>0</v>
      </c>
      <c r="G97" s="299">
        <f>E97*F97</f>
        <v>0</v>
      </c>
      <c r="H97" s="300">
        <v>1.5200000000000001E-3</v>
      </c>
      <c r="I97" s="301">
        <f>E97*H97</f>
        <v>1.5200000000000002E-2</v>
      </c>
      <c r="J97" s="300">
        <v>0</v>
      </c>
      <c r="K97" s="301">
        <f>E97*J97</f>
        <v>0</v>
      </c>
      <c r="O97" s="293">
        <v>2</v>
      </c>
      <c r="AA97" s="262">
        <v>1</v>
      </c>
      <c r="AB97" s="262">
        <v>7</v>
      </c>
      <c r="AC97" s="262">
        <v>7</v>
      </c>
      <c r="AZ97" s="262">
        <v>2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1</v>
      </c>
      <c r="CB97" s="293">
        <v>7</v>
      </c>
    </row>
    <row r="98" spans="1:80">
      <c r="A98" s="294">
        <v>81</v>
      </c>
      <c r="B98" s="295" t="s">
        <v>1974</v>
      </c>
      <c r="C98" s="296" t="s">
        <v>1975</v>
      </c>
      <c r="D98" s="297" t="s">
        <v>176</v>
      </c>
      <c r="E98" s="298">
        <v>11</v>
      </c>
      <c r="F98" s="298">
        <v>0</v>
      </c>
      <c r="G98" s="299">
        <f>E98*F98</f>
        <v>0</v>
      </c>
      <c r="H98" s="300">
        <v>4.0000000000000002E-4</v>
      </c>
      <c r="I98" s="301">
        <f>E98*H98</f>
        <v>4.4000000000000003E-3</v>
      </c>
      <c r="J98" s="300">
        <v>0</v>
      </c>
      <c r="K98" s="301">
        <f>E98*J98</f>
        <v>0</v>
      </c>
      <c r="O98" s="293">
        <v>2</v>
      </c>
      <c r="AA98" s="262">
        <v>1</v>
      </c>
      <c r="AB98" s="262">
        <v>7</v>
      </c>
      <c r="AC98" s="262">
        <v>7</v>
      </c>
      <c r="AZ98" s="262">
        <v>2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1</v>
      </c>
      <c r="CB98" s="293">
        <v>7</v>
      </c>
    </row>
    <row r="99" spans="1:80">
      <c r="A99" s="294">
        <v>82</v>
      </c>
      <c r="B99" s="295" t="s">
        <v>1976</v>
      </c>
      <c r="C99" s="296" t="s">
        <v>1977</v>
      </c>
      <c r="D99" s="297" t="s">
        <v>176</v>
      </c>
      <c r="E99" s="298">
        <v>1</v>
      </c>
      <c r="F99" s="298">
        <v>0</v>
      </c>
      <c r="G99" s="299">
        <f>E99*F99</f>
        <v>0</v>
      </c>
      <c r="H99" s="300">
        <v>1.2999999999999999E-4</v>
      </c>
      <c r="I99" s="301">
        <f>E99*H99</f>
        <v>1.2999999999999999E-4</v>
      </c>
      <c r="J99" s="300">
        <v>0</v>
      </c>
      <c r="K99" s="301">
        <f>E99*J99</f>
        <v>0</v>
      </c>
      <c r="O99" s="293">
        <v>2</v>
      </c>
      <c r="AA99" s="262">
        <v>1</v>
      </c>
      <c r="AB99" s="262">
        <v>7</v>
      </c>
      <c r="AC99" s="262">
        <v>7</v>
      </c>
      <c r="AZ99" s="262">
        <v>2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1</v>
      </c>
      <c r="CB99" s="293">
        <v>7</v>
      </c>
    </row>
    <row r="100" spans="1:80">
      <c r="A100" s="294">
        <v>83</v>
      </c>
      <c r="B100" s="295" t="s">
        <v>1978</v>
      </c>
      <c r="C100" s="296" t="s">
        <v>1979</v>
      </c>
      <c r="D100" s="297" t="s">
        <v>176</v>
      </c>
      <c r="E100" s="298">
        <v>7</v>
      </c>
      <c r="F100" s="298">
        <v>0</v>
      </c>
      <c r="G100" s="299">
        <f>E100*F100</f>
        <v>0</v>
      </c>
      <c r="H100" s="300">
        <v>4.0999999999999999E-4</v>
      </c>
      <c r="I100" s="301">
        <f>E100*H100</f>
        <v>2.8700000000000002E-3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7</v>
      </c>
      <c r="AC100" s="262">
        <v>7</v>
      </c>
      <c r="AZ100" s="262">
        <v>2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7</v>
      </c>
    </row>
    <row r="101" spans="1:80">
      <c r="A101" s="294">
        <v>84</v>
      </c>
      <c r="B101" s="295" t="s">
        <v>1980</v>
      </c>
      <c r="C101" s="296" t="s">
        <v>1981</v>
      </c>
      <c r="D101" s="297" t="s">
        <v>176</v>
      </c>
      <c r="E101" s="298">
        <v>3</v>
      </c>
      <c r="F101" s="298">
        <v>0</v>
      </c>
      <c r="G101" s="299">
        <f>E101*F101</f>
        <v>0</v>
      </c>
      <c r="H101" s="300">
        <v>2.2000000000000001E-4</v>
      </c>
      <c r="I101" s="301">
        <f>E101*H101</f>
        <v>6.6E-4</v>
      </c>
      <c r="J101" s="300">
        <v>0</v>
      </c>
      <c r="K101" s="301">
        <f>E101*J101</f>
        <v>0</v>
      </c>
      <c r="O101" s="293">
        <v>2</v>
      </c>
      <c r="AA101" s="262">
        <v>1</v>
      </c>
      <c r="AB101" s="262">
        <v>7</v>
      </c>
      <c r="AC101" s="262">
        <v>7</v>
      </c>
      <c r="AZ101" s="262">
        <v>2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1</v>
      </c>
      <c r="CB101" s="293">
        <v>7</v>
      </c>
    </row>
    <row r="102" spans="1:80">
      <c r="A102" s="294">
        <v>85</v>
      </c>
      <c r="B102" s="295" t="s">
        <v>1982</v>
      </c>
      <c r="C102" s="296" t="s">
        <v>1983</v>
      </c>
      <c r="D102" s="297" t="s">
        <v>1873</v>
      </c>
      <c r="E102" s="298">
        <v>11</v>
      </c>
      <c r="F102" s="298">
        <v>0</v>
      </c>
      <c r="G102" s="299">
        <f>E102*F102</f>
        <v>0</v>
      </c>
      <c r="H102" s="300">
        <v>0.01</v>
      </c>
      <c r="I102" s="301">
        <f>E102*H102</f>
        <v>0.11</v>
      </c>
      <c r="J102" s="300">
        <v>0</v>
      </c>
      <c r="K102" s="301">
        <f>E102*J102</f>
        <v>0</v>
      </c>
      <c r="O102" s="293">
        <v>2</v>
      </c>
      <c r="AA102" s="262">
        <v>1</v>
      </c>
      <c r="AB102" s="262">
        <v>7</v>
      </c>
      <c r="AC102" s="262">
        <v>7</v>
      </c>
      <c r="AZ102" s="262">
        <v>2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1</v>
      </c>
      <c r="CB102" s="293">
        <v>7</v>
      </c>
    </row>
    <row r="103" spans="1:80" ht="22.5">
      <c r="A103" s="294">
        <v>86</v>
      </c>
      <c r="B103" s="295" t="s">
        <v>1984</v>
      </c>
      <c r="C103" s="296" t="s">
        <v>1985</v>
      </c>
      <c r="D103" s="297" t="s">
        <v>176</v>
      </c>
      <c r="E103" s="298">
        <v>6</v>
      </c>
      <c r="F103" s="298">
        <v>0</v>
      </c>
      <c r="G103" s="299">
        <f>E103*F103</f>
        <v>0</v>
      </c>
      <c r="H103" s="300">
        <v>1.0500000000000001E-2</v>
      </c>
      <c r="I103" s="301">
        <f>E103*H103</f>
        <v>6.3E-2</v>
      </c>
      <c r="J103" s="300"/>
      <c r="K103" s="301">
        <f>E103*J103</f>
        <v>0</v>
      </c>
      <c r="O103" s="293">
        <v>2</v>
      </c>
      <c r="AA103" s="262">
        <v>3</v>
      </c>
      <c r="AB103" s="262">
        <v>0</v>
      </c>
      <c r="AC103" s="262" t="s">
        <v>1984</v>
      </c>
      <c r="AZ103" s="262">
        <v>2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3</v>
      </c>
      <c r="CB103" s="293">
        <v>0</v>
      </c>
    </row>
    <row r="104" spans="1:80">
      <c r="A104" s="294">
        <v>87</v>
      </c>
      <c r="B104" s="295" t="s">
        <v>1986</v>
      </c>
      <c r="C104" s="296" t="s">
        <v>1987</v>
      </c>
      <c r="D104" s="297" t="s">
        <v>176</v>
      </c>
      <c r="E104" s="298">
        <v>0</v>
      </c>
      <c r="F104" s="298">
        <v>0</v>
      </c>
      <c r="G104" s="299">
        <f>E104*F104</f>
        <v>0</v>
      </c>
      <c r="H104" s="300">
        <v>2.9499999999999998E-2</v>
      </c>
      <c r="I104" s="301">
        <f>E104*H104</f>
        <v>0</v>
      </c>
      <c r="J104" s="300"/>
      <c r="K104" s="301">
        <f>E104*J104</f>
        <v>0</v>
      </c>
      <c r="O104" s="293">
        <v>2</v>
      </c>
      <c r="AA104" s="262">
        <v>3</v>
      </c>
      <c r="AB104" s="262">
        <v>7</v>
      </c>
      <c r="AC104" s="262">
        <v>43632320</v>
      </c>
      <c r="AZ104" s="262">
        <v>2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3</v>
      </c>
      <c r="CB104" s="293">
        <v>7</v>
      </c>
    </row>
    <row r="105" spans="1:80">
      <c r="A105" s="294">
        <v>88</v>
      </c>
      <c r="B105" s="295" t="s">
        <v>1988</v>
      </c>
      <c r="C105" s="296" t="s">
        <v>1989</v>
      </c>
      <c r="D105" s="297" t="s">
        <v>176</v>
      </c>
      <c r="E105" s="298">
        <v>11</v>
      </c>
      <c r="F105" s="298">
        <v>0</v>
      </c>
      <c r="G105" s="299">
        <f>E105*F105</f>
        <v>0</v>
      </c>
      <c r="H105" s="300">
        <v>1.8000000000000001E-4</v>
      </c>
      <c r="I105" s="301">
        <f>E105*H105</f>
        <v>1.98E-3</v>
      </c>
      <c r="J105" s="300"/>
      <c r="K105" s="301">
        <f>E105*J105</f>
        <v>0</v>
      </c>
      <c r="O105" s="293">
        <v>2</v>
      </c>
      <c r="AA105" s="262">
        <v>3</v>
      </c>
      <c r="AB105" s="262">
        <v>7</v>
      </c>
      <c r="AC105" s="262" t="s">
        <v>1988</v>
      </c>
      <c r="AZ105" s="262">
        <v>2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3</v>
      </c>
      <c r="CB105" s="293">
        <v>7</v>
      </c>
    </row>
    <row r="106" spans="1:80" ht="22.5">
      <c r="A106" s="294">
        <v>89</v>
      </c>
      <c r="B106" s="295" t="s">
        <v>1990</v>
      </c>
      <c r="C106" s="296" t="s">
        <v>1991</v>
      </c>
      <c r="D106" s="297" t="s">
        <v>176</v>
      </c>
      <c r="E106" s="298">
        <v>1</v>
      </c>
      <c r="F106" s="298">
        <v>0</v>
      </c>
      <c r="G106" s="299">
        <f>E106*F106</f>
        <v>0</v>
      </c>
      <c r="H106" s="300">
        <v>2.5999999999999999E-2</v>
      </c>
      <c r="I106" s="301">
        <f>E106*H106</f>
        <v>2.5999999999999999E-2</v>
      </c>
      <c r="J106" s="300"/>
      <c r="K106" s="301">
        <f>E106*J106</f>
        <v>0</v>
      </c>
      <c r="O106" s="293">
        <v>2</v>
      </c>
      <c r="AA106" s="262">
        <v>3</v>
      </c>
      <c r="AB106" s="262">
        <v>7</v>
      </c>
      <c r="AC106" s="262" t="s">
        <v>1990</v>
      </c>
      <c r="AZ106" s="262">
        <v>2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3</v>
      </c>
      <c r="CB106" s="293">
        <v>7</v>
      </c>
    </row>
    <row r="107" spans="1:80" ht="22.5">
      <c r="A107" s="294">
        <v>90</v>
      </c>
      <c r="B107" s="295" t="s">
        <v>1992</v>
      </c>
      <c r="C107" s="296" t="s">
        <v>1993</v>
      </c>
      <c r="D107" s="297" t="s">
        <v>176</v>
      </c>
      <c r="E107" s="298">
        <v>1</v>
      </c>
      <c r="F107" s="298">
        <v>0</v>
      </c>
      <c r="G107" s="299">
        <f>E107*F107</f>
        <v>0</v>
      </c>
      <c r="H107" s="300">
        <v>2.5999999999999999E-2</v>
      </c>
      <c r="I107" s="301">
        <f>E107*H107</f>
        <v>2.5999999999999999E-2</v>
      </c>
      <c r="J107" s="300"/>
      <c r="K107" s="301">
        <f>E107*J107</f>
        <v>0</v>
      </c>
      <c r="O107" s="293">
        <v>2</v>
      </c>
      <c r="AA107" s="262">
        <v>3</v>
      </c>
      <c r="AB107" s="262">
        <v>7</v>
      </c>
      <c r="AC107" s="262" t="s">
        <v>1992</v>
      </c>
      <c r="AZ107" s="262">
        <v>2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3</v>
      </c>
      <c r="CB107" s="293">
        <v>7</v>
      </c>
    </row>
    <row r="108" spans="1:80">
      <c r="A108" s="294">
        <v>91</v>
      </c>
      <c r="B108" s="295" t="s">
        <v>1994</v>
      </c>
      <c r="C108" s="296" t="s">
        <v>1995</v>
      </c>
      <c r="D108" s="297" t="s">
        <v>100</v>
      </c>
      <c r="E108" s="298">
        <v>7</v>
      </c>
      <c r="F108" s="298">
        <v>0</v>
      </c>
      <c r="G108" s="299">
        <f>E108*F108</f>
        <v>0</v>
      </c>
      <c r="H108" s="300">
        <v>5.0000000000000001E-4</v>
      </c>
      <c r="I108" s="301">
        <f>E108*H108</f>
        <v>3.5000000000000001E-3</v>
      </c>
      <c r="J108" s="300"/>
      <c r="K108" s="301">
        <f>E108*J108</f>
        <v>0</v>
      </c>
      <c r="O108" s="293">
        <v>2</v>
      </c>
      <c r="AA108" s="262">
        <v>3</v>
      </c>
      <c r="AB108" s="262">
        <v>7</v>
      </c>
      <c r="AC108" s="262" t="s">
        <v>1994</v>
      </c>
      <c r="AZ108" s="262">
        <v>2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3</v>
      </c>
      <c r="CB108" s="293">
        <v>7</v>
      </c>
    </row>
    <row r="109" spans="1:80">
      <c r="A109" s="294">
        <v>92</v>
      </c>
      <c r="B109" s="295" t="s">
        <v>1996</v>
      </c>
      <c r="C109" s="296" t="s">
        <v>1997</v>
      </c>
      <c r="D109" s="297" t="s">
        <v>142</v>
      </c>
      <c r="E109" s="298">
        <v>0.88941999999999999</v>
      </c>
      <c r="F109" s="298">
        <v>0</v>
      </c>
      <c r="G109" s="299">
        <f>E109*F109</f>
        <v>0</v>
      </c>
      <c r="H109" s="300">
        <v>0</v>
      </c>
      <c r="I109" s="301">
        <f>E109*H109</f>
        <v>0</v>
      </c>
      <c r="J109" s="300"/>
      <c r="K109" s="301">
        <f>E109*J109</f>
        <v>0</v>
      </c>
      <c r="O109" s="293">
        <v>2</v>
      </c>
      <c r="AA109" s="262">
        <v>7</v>
      </c>
      <c r="AB109" s="262">
        <v>1001</v>
      </c>
      <c r="AC109" s="262">
        <v>5</v>
      </c>
      <c r="AZ109" s="262">
        <v>2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7</v>
      </c>
      <c r="CB109" s="293">
        <v>1001</v>
      </c>
    </row>
    <row r="110" spans="1:80">
      <c r="A110" s="303"/>
      <c r="B110" s="304" t="s">
        <v>101</v>
      </c>
      <c r="C110" s="305" t="s">
        <v>1915</v>
      </c>
      <c r="D110" s="306"/>
      <c r="E110" s="307"/>
      <c r="F110" s="308"/>
      <c r="G110" s="309">
        <f>SUM(G68:G109)</f>
        <v>0</v>
      </c>
      <c r="H110" s="310"/>
      <c r="I110" s="311">
        <f>SUM(I68:I109)</f>
        <v>0.88941999999999988</v>
      </c>
      <c r="J110" s="310"/>
      <c r="K110" s="311">
        <f>SUM(K68:K109)</f>
        <v>0</v>
      </c>
      <c r="O110" s="293">
        <v>4</v>
      </c>
      <c r="BA110" s="312">
        <f>SUM(BA68:BA109)</f>
        <v>0</v>
      </c>
      <c r="BB110" s="312">
        <f>SUM(BB68:BB109)</f>
        <v>0</v>
      </c>
      <c r="BC110" s="312">
        <f>SUM(BC68:BC109)</f>
        <v>0</v>
      </c>
      <c r="BD110" s="312">
        <f>SUM(BD68:BD109)</f>
        <v>0</v>
      </c>
      <c r="BE110" s="312">
        <f>SUM(BE68:BE109)</f>
        <v>0</v>
      </c>
    </row>
    <row r="111" spans="1:80">
      <c r="A111" s="283" t="s">
        <v>97</v>
      </c>
      <c r="B111" s="284" t="s">
        <v>1998</v>
      </c>
      <c r="C111" s="285" t="s">
        <v>1999</v>
      </c>
      <c r="D111" s="286"/>
      <c r="E111" s="287"/>
      <c r="F111" s="287"/>
      <c r="G111" s="288"/>
      <c r="H111" s="289"/>
      <c r="I111" s="290"/>
      <c r="J111" s="291"/>
      <c r="K111" s="292"/>
      <c r="O111" s="293">
        <v>1</v>
      </c>
    </row>
    <row r="112" spans="1:80">
      <c r="A112" s="294">
        <v>93</v>
      </c>
      <c r="B112" s="295" t="s">
        <v>2001</v>
      </c>
      <c r="C112" s="296" t="s">
        <v>2002</v>
      </c>
      <c r="D112" s="297" t="s">
        <v>1873</v>
      </c>
      <c r="E112" s="298">
        <v>6</v>
      </c>
      <c r="F112" s="298">
        <v>0</v>
      </c>
      <c r="G112" s="299">
        <f>E112*F112</f>
        <v>0</v>
      </c>
      <c r="H112" s="300">
        <v>7.0000000000000001E-3</v>
      </c>
      <c r="I112" s="301">
        <f>E112*H112</f>
        <v>4.2000000000000003E-2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7</v>
      </c>
      <c r="AC112" s="262">
        <v>7</v>
      </c>
      <c r="AZ112" s="262">
        <v>2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7</v>
      </c>
    </row>
    <row r="113" spans="1:80">
      <c r="A113" s="294">
        <v>94</v>
      </c>
      <c r="B113" s="295" t="s">
        <v>2003</v>
      </c>
      <c r="C113" s="296" t="s">
        <v>2004</v>
      </c>
      <c r="D113" s="297" t="s">
        <v>1873</v>
      </c>
      <c r="E113" s="298">
        <v>3</v>
      </c>
      <c r="F113" s="298">
        <v>0</v>
      </c>
      <c r="G113" s="299">
        <f>E113*F113</f>
        <v>0</v>
      </c>
      <c r="H113" s="300">
        <v>1.7999999999999999E-2</v>
      </c>
      <c r="I113" s="301">
        <f>E113*H113</f>
        <v>5.3999999999999992E-2</v>
      </c>
      <c r="J113" s="300">
        <v>0</v>
      </c>
      <c r="K113" s="301">
        <f>E113*J113</f>
        <v>0</v>
      </c>
      <c r="O113" s="293">
        <v>2</v>
      </c>
      <c r="AA113" s="262">
        <v>1</v>
      </c>
      <c r="AB113" s="262">
        <v>7</v>
      </c>
      <c r="AC113" s="262">
        <v>7</v>
      </c>
      <c r="AZ113" s="262">
        <v>2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1</v>
      </c>
      <c r="CB113" s="293">
        <v>7</v>
      </c>
    </row>
    <row r="114" spans="1:80">
      <c r="A114" s="294">
        <v>95</v>
      </c>
      <c r="B114" s="295" t="s">
        <v>2005</v>
      </c>
      <c r="C114" s="296" t="s">
        <v>2006</v>
      </c>
      <c r="D114" s="297" t="s">
        <v>142</v>
      </c>
      <c r="E114" s="298">
        <v>9.6000000000000002E-2</v>
      </c>
      <c r="F114" s="298">
        <v>0</v>
      </c>
      <c r="G114" s="299">
        <f>E114*F114</f>
        <v>0</v>
      </c>
      <c r="H114" s="300">
        <v>0</v>
      </c>
      <c r="I114" s="301">
        <f>E114*H114</f>
        <v>0</v>
      </c>
      <c r="J114" s="300"/>
      <c r="K114" s="301">
        <f>E114*J114</f>
        <v>0</v>
      </c>
      <c r="O114" s="293">
        <v>2</v>
      </c>
      <c r="AA114" s="262">
        <v>7</v>
      </c>
      <c r="AB114" s="262">
        <v>1</v>
      </c>
      <c r="AC114" s="262">
        <v>2</v>
      </c>
      <c r="AZ114" s="262">
        <v>2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7</v>
      </c>
      <c r="CB114" s="293">
        <v>1</v>
      </c>
    </row>
    <row r="115" spans="1:80">
      <c r="A115" s="303"/>
      <c r="B115" s="304" t="s">
        <v>101</v>
      </c>
      <c r="C115" s="305" t="s">
        <v>2000</v>
      </c>
      <c r="D115" s="306"/>
      <c r="E115" s="307"/>
      <c r="F115" s="308"/>
      <c r="G115" s="309">
        <f>SUM(G111:G114)</f>
        <v>0</v>
      </c>
      <c r="H115" s="310"/>
      <c r="I115" s="311">
        <f>SUM(I111:I114)</f>
        <v>9.6000000000000002E-2</v>
      </c>
      <c r="J115" s="310"/>
      <c r="K115" s="311">
        <f>SUM(K111:K114)</f>
        <v>0</v>
      </c>
      <c r="O115" s="293">
        <v>4</v>
      </c>
      <c r="BA115" s="312">
        <f>SUM(BA111:BA114)</f>
        <v>0</v>
      </c>
      <c r="BB115" s="312">
        <f>SUM(BB111:BB114)</f>
        <v>0</v>
      </c>
      <c r="BC115" s="312">
        <f>SUM(BC111:BC114)</f>
        <v>0</v>
      </c>
      <c r="BD115" s="312">
        <f>SUM(BD111:BD114)</f>
        <v>0</v>
      </c>
      <c r="BE115" s="312">
        <f>SUM(BE111:BE114)</f>
        <v>0</v>
      </c>
    </row>
    <row r="116" spans="1:80">
      <c r="A116" s="283" t="s">
        <v>97</v>
      </c>
      <c r="B116" s="284" t="s">
        <v>2007</v>
      </c>
      <c r="C116" s="285" t="s">
        <v>2008</v>
      </c>
      <c r="D116" s="286"/>
      <c r="E116" s="287"/>
      <c r="F116" s="287"/>
      <c r="G116" s="288"/>
      <c r="H116" s="289"/>
      <c r="I116" s="290"/>
      <c r="J116" s="291"/>
      <c r="K116" s="292"/>
      <c r="O116" s="293">
        <v>1</v>
      </c>
    </row>
    <row r="117" spans="1:80">
      <c r="A117" s="294">
        <v>96</v>
      </c>
      <c r="B117" s="295" t="s">
        <v>2010</v>
      </c>
      <c r="C117" s="296" t="s">
        <v>2011</v>
      </c>
      <c r="D117" s="297" t="s">
        <v>1873</v>
      </c>
      <c r="E117" s="298">
        <v>4</v>
      </c>
      <c r="F117" s="298">
        <v>0</v>
      </c>
      <c r="G117" s="299">
        <f>E117*F117</f>
        <v>0</v>
      </c>
      <c r="H117" s="300">
        <v>7.3999999999999999E-4</v>
      </c>
      <c r="I117" s="301">
        <f>E117*H117</f>
        <v>2.96E-3</v>
      </c>
      <c r="J117" s="300">
        <v>0</v>
      </c>
      <c r="K117" s="301">
        <f>E117*J117</f>
        <v>0</v>
      </c>
      <c r="O117" s="293">
        <v>2</v>
      </c>
      <c r="AA117" s="262">
        <v>1</v>
      </c>
      <c r="AB117" s="262">
        <v>7</v>
      </c>
      <c r="AC117" s="262">
        <v>7</v>
      </c>
      <c r="AZ117" s="262">
        <v>2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1</v>
      </c>
      <c r="CB117" s="293">
        <v>7</v>
      </c>
    </row>
    <row r="118" spans="1:80" ht="22.5">
      <c r="A118" s="294">
        <v>97</v>
      </c>
      <c r="B118" s="295" t="s">
        <v>2012</v>
      </c>
      <c r="C118" s="296" t="s">
        <v>2013</v>
      </c>
      <c r="D118" s="297" t="s">
        <v>176</v>
      </c>
      <c r="E118" s="298">
        <v>1</v>
      </c>
      <c r="F118" s="298">
        <v>0</v>
      </c>
      <c r="G118" s="299">
        <f>E118*F118</f>
        <v>0</v>
      </c>
      <c r="H118" s="300">
        <v>8.6709999999999995E-2</v>
      </c>
      <c r="I118" s="301">
        <f>E118*H118</f>
        <v>8.6709999999999995E-2</v>
      </c>
      <c r="J118" s="300">
        <v>0</v>
      </c>
      <c r="K118" s="301">
        <f>E118*J118</f>
        <v>0</v>
      </c>
      <c r="O118" s="293">
        <v>2</v>
      </c>
      <c r="AA118" s="262">
        <v>1</v>
      </c>
      <c r="AB118" s="262">
        <v>7</v>
      </c>
      <c r="AC118" s="262">
        <v>7</v>
      </c>
      <c r="AZ118" s="262">
        <v>2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1</v>
      </c>
      <c r="CB118" s="293">
        <v>7</v>
      </c>
    </row>
    <row r="119" spans="1:80">
      <c r="A119" s="294">
        <v>98</v>
      </c>
      <c r="B119" s="295" t="s">
        <v>2014</v>
      </c>
      <c r="C119" s="296" t="s">
        <v>2015</v>
      </c>
      <c r="D119" s="297" t="s">
        <v>1873</v>
      </c>
      <c r="E119" s="298">
        <v>1</v>
      </c>
      <c r="F119" s="298">
        <v>0</v>
      </c>
      <c r="G119" s="299">
        <f>E119*F119</f>
        <v>0</v>
      </c>
      <c r="H119" s="300">
        <v>2.6919999999999999E-2</v>
      </c>
      <c r="I119" s="301">
        <f>E119*H119</f>
        <v>2.6919999999999999E-2</v>
      </c>
      <c r="J119" s="300">
        <v>0</v>
      </c>
      <c r="K119" s="301">
        <f>E119*J119</f>
        <v>0</v>
      </c>
      <c r="O119" s="293">
        <v>2</v>
      </c>
      <c r="AA119" s="262">
        <v>1</v>
      </c>
      <c r="AB119" s="262">
        <v>7</v>
      </c>
      <c r="AC119" s="262">
        <v>7</v>
      </c>
      <c r="AZ119" s="262">
        <v>2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1</v>
      </c>
      <c r="CB119" s="293">
        <v>7</v>
      </c>
    </row>
    <row r="120" spans="1:80">
      <c r="A120" s="294">
        <v>99</v>
      </c>
      <c r="B120" s="295" t="s">
        <v>2016</v>
      </c>
      <c r="C120" s="296" t="s">
        <v>2017</v>
      </c>
      <c r="D120" s="297" t="s">
        <v>1873</v>
      </c>
      <c r="E120" s="298">
        <v>1</v>
      </c>
      <c r="F120" s="298">
        <v>0</v>
      </c>
      <c r="G120" s="299">
        <f>E120*F120</f>
        <v>0</v>
      </c>
      <c r="H120" s="300">
        <v>4.5710000000000001E-2</v>
      </c>
      <c r="I120" s="301">
        <f>E120*H120</f>
        <v>4.5710000000000001E-2</v>
      </c>
      <c r="J120" s="300">
        <v>0</v>
      </c>
      <c r="K120" s="301">
        <f>E120*J120</f>
        <v>0</v>
      </c>
      <c r="O120" s="293">
        <v>2</v>
      </c>
      <c r="AA120" s="262">
        <v>1</v>
      </c>
      <c r="AB120" s="262">
        <v>7</v>
      </c>
      <c r="AC120" s="262">
        <v>7</v>
      </c>
      <c r="AZ120" s="262">
        <v>2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1</v>
      </c>
      <c r="CB120" s="293">
        <v>7</v>
      </c>
    </row>
    <row r="121" spans="1:80">
      <c r="A121" s="294">
        <v>100</v>
      </c>
      <c r="B121" s="295" t="s">
        <v>2018</v>
      </c>
      <c r="C121" s="296" t="s">
        <v>2019</v>
      </c>
      <c r="D121" s="297" t="s">
        <v>176</v>
      </c>
      <c r="E121" s="298">
        <v>1</v>
      </c>
      <c r="F121" s="298">
        <v>0</v>
      </c>
      <c r="G121" s="299">
        <f>E121*F121</f>
        <v>0</v>
      </c>
      <c r="H121" s="300">
        <v>0</v>
      </c>
      <c r="I121" s="301">
        <f>E121*H121</f>
        <v>0</v>
      </c>
      <c r="J121" s="300">
        <v>0</v>
      </c>
      <c r="K121" s="301">
        <f>E121*J121</f>
        <v>0</v>
      </c>
      <c r="O121" s="293">
        <v>2</v>
      </c>
      <c r="AA121" s="262">
        <v>1</v>
      </c>
      <c r="AB121" s="262">
        <v>7</v>
      </c>
      <c r="AC121" s="262">
        <v>7</v>
      </c>
      <c r="AZ121" s="262">
        <v>2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1</v>
      </c>
      <c r="CB121" s="293">
        <v>7</v>
      </c>
    </row>
    <row r="122" spans="1:80" ht="22.5">
      <c r="A122" s="294">
        <v>101</v>
      </c>
      <c r="B122" s="295" t="s">
        <v>2020</v>
      </c>
      <c r="C122" s="296" t="s">
        <v>2021</v>
      </c>
      <c r="D122" s="297" t="s">
        <v>1873</v>
      </c>
      <c r="E122" s="298">
        <v>1</v>
      </c>
      <c r="F122" s="298">
        <v>0</v>
      </c>
      <c r="G122" s="299">
        <f>E122*F122</f>
        <v>0</v>
      </c>
      <c r="H122" s="300">
        <v>3.0509999999999999E-2</v>
      </c>
      <c r="I122" s="301">
        <f>E122*H122</f>
        <v>3.0509999999999999E-2</v>
      </c>
      <c r="J122" s="300">
        <v>0</v>
      </c>
      <c r="K122" s="301">
        <f>E122*J122</f>
        <v>0</v>
      </c>
      <c r="O122" s="293">
        <v>2</v>
      </c>
      <c r="AA122" s="262">
        <v>1</v>
      </c>
      <c r="AB122" s="262">
        <v>7</v>
      </c>
      <c r="AC122" s="262">
        <v>7</v>
      </c>
      <c r="AZ122" s="262">
        <v>2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1</v>
      </c>
      <c r="CB122" s="293">
        <v>7</v>
      </c>
    </row>
    <row r="123" spans="1:80" ht="22.5">
      <c r="A123" s="294">
        <v>102</v>
      </c>
      <c r="B123" s="295" t="s">
        <v>2022</v>
      </c>
      <c r="C123" s="296" t="s">
        <v>2023</v>
      </c>
      <c r="D123" s="297" t="s">
        <v>1873</v>
      </c>
      <c r="E123" s="298">
        <v>1</v>
      </c>
      <c r="F123" s="298">
        <v>0</v>
      </c>
      <c r="G123" s="299">
        <f>E123*F123</f>
        <v>0</v>
      </c>
      <c r="H123" s="300">
        <v>3.5409999999999997E-2</v>
      </c>
      <c r="I123" s="301">
        <f>E123*H123</f>
        <v>3.5409999999999997E-2</v>
      </c>
      <c r="J123" s="300">
        <v>0</v>
      </c>
      <c r="K123" s="301">
        <f>E123*J123</f>
        <v>0</v>
      </c>
      <c r="O123" s="293">
        <v>2</v>
      </c>
      <c r="AA123" s="262">
        <v>1</v>
      </c>
      <c r="AB123" s="262">
        <v>7</v>
      </c>
      <c r="AC123" s="262">
        <v>7</v>
      </c>
      <c r="AZ123" s="262">
        <v>2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1</v>
      </c>
      <c r="CB123" s="293">
        <v>7</v>
      </c>
    </row>
    <row r="124" spans="1:80">
      <c r="A124" s="294">
        <v>103</v>
      </c>
      <c r="B124" s="295" t="s">
        <v>2024</v>
      </c>
      <c r="C124" s="296" t="s">
        <v>2025</v>
      </c>
      <c r="D124" s="297" t="s">
        <v>1873</v>
      </c>
      <c r="E124" s="298">
        <v>1</v>
      </c>
      <c r="F124" s="298">
        <v>0</v>
      </c>
      <c r="G124" s="299">
        <f>E124*F124</f>
        <v>0</v>
      </c>
      <c r="H124" s="300">
        <v>1.5350000000000001E-2</v>
      </c>
      <c r="I124" s="301">
        <f>E124*H124</f>
        <v>1.5350000000000001E-2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7</v>
      </c>
      <c r="AC124" s="262">
        <v>7</v>
      </c>
      <c r="AZ124" s="262">
        <v>2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7</v>
      </c>
    </row>
    <row r="125" spans="1:80">
      <c r="A125" s="294">
        <v>104</v>
      </c>
      <c r="B125" s="295" t="s">
        <v>2026</v>
      </c>
      <c r="C125" s="296" t="s">
        <v>2027</v>
      </c>
      <c r="D125" s="297" t="s">
        <v>1873</v>
      </c>
      <c r="E125" s="298">
        <v>2</v>
      </c>
      <c r="F125" s="298">
        <v>0</v>
      </c>
      <c r="G125" s="299">
        <f>E125*F125</f>
        <v>0</v>
      </c>
      <c r="H125" s="300">
        <v>1.5350000000000001E-2</v>
      </c>
      <c r="I125" s="301">
        <f>E125*H125</f>
        <v>3.0700000000000002E-2</v>
      </c>
      <c r="J125" s="300">
        <v>0</v>
      </c>
      <c r="K125" s="301">
        <f>E125*J125</f>
        <v>0</v>
      </c>
      <c r="O125" s="293">
        <v>2</v>
      </c>
      <c r="AA125" s="262">
        <v>1</v>
      </c>
      <c r="AB125" s="262">
        <v>7</v>
      </c>
      <c r="AC125" s="262">
        <v>7</v>
      </c>
      <c r="AZ125" s="262">
        <v>2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1</v>
      </c>
      <c r="CB125" s="293">
        <v>7</v>
      </c>
    </row>
    <row r="126" spans="1:80" ht="22.5">
      <c r="A126" s="294">
        <v>105</v>
      </c>
      <c r="B126" s="295" t="s">
        <v>2028</v>
      </c>
      <c r="C126" s="296" t="s">
        <v>2029</v>
      </c>
      <c r="D126" s="297" t="s">
        <v>2030</v>
      </c>
      <c r="E126" s="298">
        <v>160</v>
      </c>
      <c r="F126" s="298">
        <v>0</v>
      </c>
      <c r="G126" s="299">
        <f>E126*F126</f>
        <v>0</v>
      </c>
      <c r="H126" s="300">
        <v>0</v>
      </c>
      <c r="I126" s="301">
        <f>E126*H126</f>
        <v>0</v>
      </c>
      <c r="J126" s="300"/>
      <c r="K126" s="301">
        <f>E126*J126</f>
        <v>0</v>
      </c>
      <c r="O126" s="293">
        <v>2</v>
      </c>
      <c r="AA126" s="262">
        <v>12</v>
      </c>
      <c r="AB126" s="262">
        <v>0</v>
      </c>
      <c r="AC126" s="262">
        <v>232</v>
      </c>
      <c r="AZ126" s="262">
        <v>2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12</v>
      </c>
      <c r="CB126" s="293">
        <v>0</v>
      </c>
    </row>
    <row r="127" spans="1:80" ht="22.5">
      <c r="A127" s="294">
        <v>106</v>
      </c>
      <c r="B127" s="295" t="s">
        <v>2031</v>
      </c>
      <c r="C127" s="296" t="s">
        <v>2032</v>
      </c>
      <c r="D127" s="297" t="s">
        <v>176</v>
      </c>
      <c r="E127" s="298">
        <v>2</v>
      </c>
      <c r="F127" s="298">
        <v>0</v>
      </c>
      <c r="G127" s="299">
        <f>E127*F127</f>
        <v>0</v>
      </c>
      <c r="H127" s="300">
        <v>7.1999999999999995E-2</v>
      </c>
      <c r="I127" s="301">
        <f>E127*H127</f>
        <v>0.14399999999999999</v>
      </c>
      <c r="J127" s="300"/>
      <c r="K127" s="301">
        <f>E127*J127</f>
        <v>0</v>
      </c>
      <c r="O127" s="293">
        <v>2</v>
      </c>
      <c r="AA127" s="262">
        <v>3</v>
      </c>
      <c r="AB127" s="262">
        <v>1</v>
      </c>
      <c r="AC127" s="262" t="s">
        <v>2031</v>
      </c>
      <c r="AZ127" s="262">
        <v>2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3</v>
      </c>
      <c r="CB127" s="293">
        <v>1</v>
      </c>
    </row>
    <row r="128" spans="1:80">
      <c r="A128" s="294">
        <v>107</v>
      </c>
      <c r="B128" s="295" t="s">
        <v>2033</v>
      </c>
      <c r="C128" s="296" t="s">
        <v>2034</v>
      </c>
      <c r="D128" s="297" t="s">
        <v>176</v>
      </c>
      <c r="E128" s="298">
        <v>2</v>
      </c>
      <c r="F128" s="298">
        <v>0</v>
      </c>
      <c r="G128" s="299">
        <f>E128*F128</f>
        <v>0</v>
      </c>
      <c r="H128" s="300">
        <v>2.2200000000000001E-2</v>
      </c>
      <c r="I128" s="301">
        <f>E128*H128</f>
        <v>4.4400000000000002E-2</v>
      </c>
      <c r="J128" s="300"/>
      <c r="K128" s="301">
        <f>E128*J128</f>
        <v>0</v>
      </c>
      <c r="O128" s="293">
        <v>2</v>
      </c>
      <c r="AA128" s="262">
        <v>3</v>
      </c>
      <c r="AB128" s="262">
        <v>0</v>
      </c>
      <c r="AC128" s="262" t="s">
        <v>2033</v>
      </c>
      <c r="AZ128" s="262">
        <v>2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3</v>
      </c>
      <c r="CB128" s="293">
        <v>0</v>
      </c>
    </row>
    <row r="129" spans="1:80">
      <c r="A129" s="294">
        <v>108</v>
      </c>
      <c r="B129" s="295" t="s">
        <v>2035</v>
      </c>
      <c r="C129" s="296" t="s">
        <v>2036</v>
      </c>
      <c r="D129" s="297" t="s">
        <v>100</v>
      </c>
      <c r="E129" s="298">
        <v>1</v>
      </c>
      <c r="F129" s="298">
        <v>0</v>
      </c>
      <c r="G129" s="299">
        <f>E129*F129</f>
        <v>0</v>
      </c>
      <c r="H129" s="300">
        <v>2.1000000000000001E-2</v>
      </c>
      <c r="I129" s="301">
        <f>E129*H129</f>
        <v>2.1000000000000001E-2</v>
      </c>
      <c r="J129" s="300"/>
      <c r="K129" s="301">
        <f>E129*J129</f>
        <v>0</v>
      </c>
      <c r="O129" s="293">
        <v>2</v>
      </c>
      <c r="AA129" s="262">
        <v>3</v>
      </c>
      <c r="AB129" s="262">
        <v>0</v>
      </c>
      <c r="AC129" s="262" t="s">
        <v>2035</v>
      </c>
      <c r="AZ129" s="262">
        <v>2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3</v>
      </c>
      <c r="CB129" s="293">
        <v>0</v>
      </c>
    </row>
    <row r="130" spans="1:80" ht="22.5">
      <c r="A130" s="294">
        <v>109</v>
      </c>
      <c r="B130" s="295" t="s">
        <v>2037</v>
      </c>
      <c r="C130" s="296" t="s">
        <v>2038</v>
      </c>
      <c r="D130" s="297" t="s">
        <v>100</v>
      </c>
      <c r="E130" s="298">
        <v>1</v>
      </c>
      <c r="F130" s="298">
        <v>0</v>
      </c>
      <c r="G130" s="299">
        <f>E130*F130</f>
        <v>0</v>
      </c>
      <c r="H130" s="300">
        <v>8.3999999999999995E-3</v>
      </c>
      <c r="I130" s="301">
        <f>E130*H130</f>
        <v>8.3999999999999995E-3</v>
      </c>
      <c r="J130" s="300"/>
      <c r="K130" s="301">
        <f>E130*J130</f>
        <v>0</v>
      </c>
      <c r="O130" s="293">
        <v>2</v>
      </c>
      <c r="AA130" s="262">
        <v>3</v>
      </c>
      <c r="AB130" s="262">
        <v>0</v>
      </c>
      <c r="AC130" s="262" t="s">
        <v>2037</v>
      </c>
      <c r="AZ130" s="262">
        <v>2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3</v>
      </c>
      <c r="CB130" s="293">
        <v>0</v>
      </c>
    </row>
    <row r="131" spans="1:80" ht="22.5">
      <c r="A131" s="294">
        <v>110</v>
      </c>
      <c r="B131" s="295" t="s">
        <v>2039</v>
      </c>
      <c r="C131" s="296" t="s">
        <v>2040</v>
      </c>
      <c r="D131" s="297" t="s">
        <v>100</v>
      </c>
      <c r="E131" s="298">
        <v>2</v>
      </c>
      <c r="F131" s="298">
        <v>0</v>
      </c>
      <c r="G131" s="299">
        <f>E131*F131</f>
        <v>0</v>
      </c>
      <c r="H131" s="300">
        <v>2.4E-2</v>
      </c>
      <c r="I131" s="301">
        <f>E131*H131</f>
        <v>4.8000000000000001E-2</v>
      </c>
      <c r="J131" s="300"/>
      <c r="K131" s="301">
        <f>E131*J131</f>
        <v>0</v>
      </c>
      <c r="O131" s="293">
        <v>2</v>
      </c>
      <c r="AA131" s="262">
        <v>3</v>
      </c>
      <c r="AB131" s="262">
        <v>0</v>
      </c>
      <c r="AC131" s="262" t="s">
        <v>2039</v>
      </c>
      <c r="AZ131" s="262">
        <v>2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3</v>
      </c>
      <c r="CB131" s="293">
        <v>0</v>
      </c>
    </row>
    <row r="132" spans="1:80" ht="22.5">
      <c r="A132" s="294">
        <v>111</v>
      </c>
      <c r="B132" s="295" t="s">
        <v>2041</v>
      </c>
      <c r="C132" s="296" t="s">
        <v>2042</v>
      </c>
      <c r="D132" s="297" t="s">
        <v>100</v>
      </c>
      <c r="E132" s="298">
        <v>4</v>
      </c>
      <c r="F132" s="298">
        <v>0</v>
      </c>
      <c r="G132" s="299">
        <f>E132*F132</f>
        <v>0</v>
      </c>
      <c r="H132" s="300">
        <v>4.8000000000000001E-4</v>
      </c>
      <c r="I132" s="301">
        <f>E132*H132</f>
        <v>1.92E-3</v>
      </c>
      <c r="J132" s="300"/>
      <c r="K132" s="301">
        <f>E132*J132</f>
        <v>0</v>
      </c>
      <c r="O132" s="293">
        <v>2</v>
      </c>
      <c r="AA132" s="262">
        <v>3</v>
      </c>
      <c r="AB132" s="262">
        <v>0</v>
      </c>
      <c r="AC132" s="262" t="s">
        <v>2041</v>
      </c>
      <c r="AZ132" s="262">
        <v>2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3</v>
      </c>
      <c r="CB132" s="293">
        <v>0</v>
      </c>
    </row>
    <row r="133" spans="1:80">
      <c r="A133" s="294">
        <v>112</v>
      </c>
      <c r="B133" s="295" t="s">
        <v>2043</v>
      </c>
      <c r="C133" s="296" t="s">
        <v>2044</v>
      </c>
      <c r="D133" s="297" t="s">
        <v>100</v>
      </c>
      <c r="E133" s="298">
        <v>1</v>
      </c>
      <c r="F133" s="298">
        <v>0</v>
      </c>
      <c r="G133" s="299">
        <f>E133*F133</f>
        <v>0</v>
      </c>
      <c r="H133" s="300">
        <v>3.6000000000000002E-4</v>
      </c>
      <c r="I133" s="301">
        <f>E133*H133</f>
        <v>3.6000000000000002E-4</v>
      </c>
      <c r="J133" s="300"/>
      <c r="K133" s="301">
        <f>E133*J133</f>
        <v>0</v>
      </c>
      <c r="O133" s="293">
        <v>2</v>
      </c>
      <c r="AA133" s="262">
        <v>3</v>
      </c>
      <c r="AB133" s="262">
        <v>0</v>
      </c>
      <c r="AC133" s="262" t="s">
        <v>2043</v>
      </c>
      <c r="AZ133" s="262">
        <v>2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3</v>
      </c>
      <c r="CB133" s="293">
        <v>0</v>
      </c>
    </row>
    <row r="134" spans="1:80" ht="22.5">
      <c r="A134" s="294">
        <v>113</v>
      </c>
      <c r="B134" s="295" t="s">
        <v>2045</v>
      </c>
      <c r="C134" s="296" t="s">
        <v>2046</v>
      </c>
      <c r="D134" s="297" t="s">
        <v>100</v>
      </c>
      <c r="E134" s="298">
        <v>1</v>
      </c>
      <c r="F134" s="298">
        <v>0</v>
      </c>
      <c r="G134" s="299">
        <f>E134*F134</f>
        <v>0</v>
      </c>
      <c r="H134" s="300">
        <v>1.8E-3</v>
      </c>
      <c r="I134" s="301">
        <f>E134*H134</f>
        <v>1.8E-3</v>
      </c>
      <c r="J134" s="300"/>
      <c r="K134" s="301">
        <f>E134*J134</f>
        <v>0</v>
      </c>
      <c r="O134" s="293">
        <v>2</v>
      </c>
      <c r="AA134" s="262">
        <v>3</v>
      </c>
      <c r="AB134" s="262">
        <v>0</v>
      </c>
      <c r="AC134" s="262" t="s">
        <v>2045</v>
      </c>
      <c r="AZ134" s="262">
        <v>2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3</v>
      </c>
      <c r="CB134" s="293">
        <v>0</v>
      </c>
    </row>
    <row r="135" spans="1:80">
      <c r="A135" s="294">
        <v>114</v>
      </c>
      <c r="B135" s="295" t="s">
        <v>2047</v>
      </c>
      <c r="C135" s="296" t="s">
        <v>2048</v>
      </c>
      <c r="D135" s="297" t="s">
        <v>100</v>
      </c>
      <c r="E135" s="298">
        <v>1</v>
      </c>
      <c r="F135" s="298">
        <v>0</v>
      </c>
      <c r="G135" s="299">
        <f>E135*F135</f>
        <v>0</v>
      </c>
      <c r="H135" s="300">
        <v>3.1E-2</v>
      </c>
      <c r="I135" s="301">
        <f>E135*H135</f>
        <v>3.1E-2</v>
      </c>
      <c r="J135" s="300"/>
      <c r="K135" s="301">
        <f>E135*J135</f>
        <v>0</v>
      </c>
      <c r="O135" s="293">
        <v>2</v>
      </c>
      <c r="AA135" s="262">
        <v>3</v>
      </c>
      <c r="AB135" s="262">
        <v>0</v>
      </c>
      <c r="AC135" s="262" t="s">
        <v>2047</v>
      </c>
      <c r="AZ135" s="262">
        <v>2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3</v>
      </c>
      <c r="CB135" s="293">
        <v>0</v>
      </c>
    </row>
    <row r="136" spans="1:80" ht="22.5">
      <c r="A136" s="294">
        <v>115</v>
      </c>
      <c r="B136" s="295" t="s">
        <v>2049</v>
      </c>
      <c r="C136" s="296" t="s">
        <v>2050</v>
      </c>
      <c r="D136" s="297" t="s">
        <v>100</v>
      </c>
      <c r="E136" s="298">
        <v>2</v>
      </c>
      <c r="F136" s="298">
        <v>0</v>
      </c>
      <c r="G136" s="299">
        <f>E136*F136</f>
        <v>0</v>
      </c>
      <c r="H136" s="300">
        <v>8.0000000000000004E-4</v>
      </c>
      <c r="I136" s="301">
        <f>E136*H136</f>
        <v>1.6000000000000001E-3</v>
      </c>
      <c r="J136" s="300"/>
      <c r="K136" s="301">
        <f>E136*J136</f>
        <v>0</v>
      </c>
      <c r="O136" s="293">
        <v>2</v>
      </c>
      <c r="AA136" s="262">
        <v>3</v>
      </c>
      <c r="AB136" s="262">
        <v>0</v>
      </c>
      <c r="AC136" s="262" t="s">
        <v>2049</v>
      </c>
      <c r="AZ136" s="262">
        <v>2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0</v>
      </c>
    </row>
    <row r="137" spans="1:80">
      <c r="A137" s="294">
        <v>116</v>
      </c>
      <c r="B137" s="295" t="s">
        <v>2051</v>
      </c>
      <c r="C137" s="296" t="s">
        <v>2052</v>
      </c>
      <c r="D137" s="297" t="s">
        <v>100</v>
      </c>
      <c r="E137" s="298">
        <v>1</v>
      </c>
      <c r="F137" s="298">
        <v>0</v>
      </c>
      <c r="G137" s="299">
        <f>E137*F137</f>
        <v>0</v>
      </c>
      <c r="H137" s="300">
        <v>0</v>
      </c>
      <c r="I137" s="301">
        <f>E137*H137</f>
        <v>0</v>
      </c>
      <c r="J137" s="300"/>
      <c r="K137" s="301">
        <f>E137*J137</f>
        <v>0</v>
      </c>
      <c r="O137" s="293">
        <v>2</v>
      </c>
      <c r="AA137" s="262">
        <v>3</v>
      </c>
      <c r="AB137" s="262">
        <v>0</v>
      </c>
      <c r="AC137" s="262" t="s">
        <v>2051</v>
      </c>
      <c r="AZ137" s="262">
        <v>2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0</v>
      </c>
    </row>
    <row r="138" spans="1:80">
      <c r="A138" s="294">
        <v>117</v>
      </c>
      <c r="B138" s="295" t="s">
        <v>2053</v>
      </c>
      <c r="C138" s="296" t="s">
        <v>2054</v>
      </c>
      <c r="D138" s="297" t="s">
        <v>100</v>
      </c>
      <c r="E138" s="298">
        <v>1</v>
      </c>
      <c r="F138" s="298">
        <v>0</v>
      </c>
      <c r="G138" s="299">
        <f>E138*F138</f>
        <v>0</v>
      </c>
      <c r="H138" s="300">
        <v>4.1999999999999997E-3</v>
      </c>
      <c r="I138" s="301">
        <f>E138*H138</f>
        <v>4.1999999999999997E-3</v>
      </c>
      <c r="J138" s="300"/>
      <c r="K138" s="301">
        <f>E138*J138</f>
        <v>0</v>
      </c>
      <c r="O138" s="293">
        <v>2</v>
      </c>
      <c r="AA138" s="262">
        <v>3</v>
      </c>
      <c r="AB138" s="262">
        <v>0</v>
      </c>
      <c r="AC138" s="262" t="s">
        <v>2053</v>
      </c>
      <c r="AZ138" s="262">
        <v>2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3</v>
      </c>
      <c r="CB138" s="293">
        <v>0</v>
      </c>
    </row>
    <row r="139" spans="1:80">
      <c r="A139" s="294">
        <v>118</v>
      </c>
      <c r="B139" s="295" t="s">
        <v>2055</v>
      </c>
      <c r="C139" s="296" t="s">
        <v>2056</v>
      </c>
      <c r="D139" s="297" t="s">
        <v>100</v>
      </c>
      <c r="E139" s="298">
        <v>1</v>
      </c>
      <c r="F139" s="298">
        <v>0</v>
      </c>
      <c r="G139" s="299">
        <f>E139*F139</f>
        <v>0</v>
      </c>
      <c r="H139" s="300">
        <v>1.4E-3</v>
      </c>
      <c r="I139" s="301">
        <f>E139*H139</f>
        <v>1.4E-3</v>
      </c>
      <c r="J139" s="300"/>
      <c r="K139" s="301">
        <f>E139*J139</f>
        <v>0</v>
      </c>
      <c r="O139" s="293">
        <v>2</v>
      </c>
      <c r="AA139" s="262">
        <v>3</v>
      </c>
      <c r="AB139" s="262">
        <v>0</v>
      </c>
      <c r="AC139" s="262" t="s">
        <v>2055</v>
      </c>
      <c r="AZ139" s="262">
        <v>2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0</v>
      </c>
    </row>
    <row r="140" spans="1:80" ht="22.5">
      <c r="A140" s="294">
        <v>119</v>
      </c>
      <c r="B140" s="295" t="s">
        <v>2057</v>
      </c>
      <c r="C140" s="296" t="s">
        <v>2058</v>
      </c>
      <c r="D140" s="297" t="s">
        <v>100</v>
      </c>
      <c r="E140" s="298">
        <v>1</v>
      </c>
      <c r="F140" s="298">
        <v>0</v>
      </c>
      <c r="G140" s="299">
        <f>E140*F140</f>
        <v>0</v>
      </c>
      <c r="H140" s="300">
        <v>2.3999999999999998E-3</v>
      </c>
      <c r="I140" s="301">
        <f>E140*H140</f>
        <v>2.3999999999999998E-3</v>
      </c>
      <c r="J140" s="300"/>
      <c r="K140" s="301">
        <f>E140*J140</f>
        <v>0</v>
      </c>
      <c r="O140" s="293">
        <v>2</v>
      </c>
      <c r="AA140" s="262">
        <v>3</v>
      </c>
      <c r="AB140" s="262">
        <v>0</v>
      </c>
      <c r="AC140" s="262" t="s">
        <v>2057</v>
      </c>
      <c r="AZ140" s="262">
        <v>2</v>
      </c>
      <c r="BA140" s="262">
        <f>IF(AZ140=1,G140,0)</f>
        <v>0</v>
      </c>
      <c r="BB140" s="262">
        <f>IF(AZ140=2,G140,0)</f>
        <v>0</v>
      </c>
      <c r="BC140" s="262">
        <f>IF(AZ140=3,G140,0)</f>
        <v>0</v>
      </c>
      <c r="BD140" s="262">
        <f>IF(AZ140=4,G140,0)</f>
        <v>0</v>
      </c>
      <c r="BE140" s="262">
        <f>IF(AZ140=5,G140,0)</f>
        <v>0</v>
      </c>
      <c r="CA140" s="293">
        <v>3</v>
      </c>
      <c r="CB140" s="293">
        <v>0</v>
      </c>
    </row>
    <row r="141" spans="1:80" ht="22.5">
      <c r="A141" s="294">
        <v>120</v>
      </c>
      <c r="B141" s="295" t="s">
        <v>2059</v>
      </c>
      <c r="C141" s="296" t="s">
        <v>2060</v>
      </c>
      <c r="D141" s="297" t="s">
        <v>100</v>
      </c>
      <c r="E141" s="298">
        <v>1</v>
      </c>
      <c r="F141" s="298">
        <v>0</v>
      </c>
      <c r="G141" s="299">
        <f>E141*F141</f>
        <v>0</v>
      </c>
      <c r="H141" s="300">
        <v>2.8999999999999998E-3</v>
      </c>
      <c r="I141" s="301">
        <f>E141*H141</f>
        <v>2.8999999999999998E-3</v>
      </c>
      <c r="J141" s="300"/>
      <c r="K141" s="301">
        <f>E141*J141</f>
        <v>0</v>
      </c>
      <c r="O141" s="293">
        <v>2</v>
      </c>
      <c r="AA141" s="262">
        <v>3</v>
      </c>
      <c r="AB141" s="262">
        <v>0</v>
      </c>
      <c r="AC141" s="262" t="s">
        <v>2059</v>
      </c>
      <c r="AZ141" s="262">
        <v>2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3</v>
      </c>
      <c r="CB141" s="293">
        <v>0</v>
      </c>
    </row>
    <row r="142" spans="1:80">
      <c r="A142" s="294">
        <v>121</v>
      </c>
      <c r="B142" s="295" t="s">
        <v>2061</v>
      </c>
      <c r="C142" s="296" t="s">
        <v>2062</v>
      </c>
      <c r="D142" s="297" t="s">
        <v>100</v>
      </c>
      <c r="E142" s="298">
        <v>2</v>
      </c>
      <c r="F142" s="298">
        <v>0</v>
      </c>
      <c r="G142" s="299">
        <f>E142*F142</f>
        <v>0</v>
      </c>
      <c r="H142" s="300">
        <v>8.9999999999999998E-4</v>
      </c>
      <c r="I142" s="301">
        <f>E142*H142</f>
        <v>1.8E-3</v>
      </c>
      <c r="J142" s="300"/>
      <c r="K142" s="301">
        <f>E142*J142</f>
        <v>0</v>
      </c>
      <c r="O142" s="293">
        <v>2</v>
      </c>
      <c r="AA142" s="262">
        <v>3</v>
      </c>
      <c r="AB142" s="262">
        <v>0</v>
      </c>
      <c r="AC142" s="262" t="s">
        <v>2061</v>
      </c>
      <c r="AZ142" s="262">
        <v>2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3</v>
      </c>
      <c r="CB142" s="293">
        <v>0</v>
      </c>
    </row>
    <row r="143" spans="1:80" ht="22.5">
      <c r="A143" s="294">
        <v>122</v>
      </c>
      <c r="B143" s="295" t="s">
        <v>2063</v>
      </c>
      <c r="C143" s="296" t="s">
        <v>2064</v>
      </c>
      <c r="D143" s="297" t="s">
        <v>100</v>
      </c>
      <c r="E143" s="298">
        <v>1</v>
      </c>
      <c r="F143" s="298">
        <v>0</v>
      </c>
      <c r="G143" s="299">
        <f>E143*F143</f>
        <v>0</v>
      </c>
      <c r="H143" s="300">
        <v>5.4999999999999997E-3</v>
      </c>
      <c r="I143" s="301">
        <f>E143*H143</f>
        <v>5.4999999999999997E-3</v>
      </c>
      <c r="J143" s="300"/>
      <c r="K143" s="301">
        <f>E143*J143</f>
        <v>0</v>
      </c>
      <c r="O143" s="293">
        <v>2</v>
      </c>
      <c r="AA143" s="262">
        <v>3</v>
      </c>
      <c r="AB143" s="262">
        <v>0</v>
      </c>
      <c r="AC143" s="262" t="s">
        <v>2063</v>
      </c>
      <c r="AZ143" s="262">
        <v>2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3</v>
      </c>
      <c r="CB143" s="293">
        <v>0</v>
      </c>
    </row>
    <row r="144" spans="1:80">
      <c r="A144" s="294">
        <v>123</v>
      </c>
      <c r="B144" s="295" t="s">
        <v>2065</v>
      </c>
      <c r="C144" s="296" t="s">
        <v>2066</v>
      </c>
      <c r="D144" s="297" t="s">
        <v>100</v>
      </c>
      <c r="E144" s="298">
        <v>1</v>
      </c>
      <c r="F144" s="298">
        <v>0</v>
      </c>
      <c r="G144" s="299">
        <f>E144*F144</f>
        <v>0</v>
      </c>
      <c r="H144" s="300">
        <v>5.9999999999999995E-4</v>
      </c>
      <c r="I144" s="301">
        <f>E144*H144</f>
        <v>5.9999999999999995E-4</v>
      </c>
      <c r="J144" s="300"/>
      <c r="K144" s="301">
        <f>E144*J144</f>
        <v>0</v>
      </c>
      <c r="O144" s="293">
        <v>2</v>
      </c>
      <c r="AA144" s="262">
        <v>3</v>
      </c>
      <c r="AB144" s="262">
        <v>0</v>
      </c>
      <c r="AC144" s="262" t="s">
        <v>2065</v>
      </c>
      <c r="AZ144" s="262">
        <v>2</v>
      </c>
      <c r="BA144" s="262">
        <f>IF(AZ144=1,G144,0)</f>
        <v>0</v>
      </c>
      <c r="BB144" s="262">
        <f>IF(AZ144=2,G144,0)</f>
        <v>0</v>
      </c>
      <c r="BC144" s="262">
        <f>IF(AZ144=3,G144,0)</f>
        <v>0</v>
      </c>
      <c r="BD144" s="262">
        <f>IF(AZ144=4,G144,0)</f>
        <v>0</v>
      </c>
      <c r="BE144" s="262">
        <f>IF(AZ144=5,G144,0)</f>
        <v>0</v>
      </c>
      <c r="CA144" s="293">
        <v>3</v>
      </c>
      <c r="CB144" s="293">
        <v>0</v>
      </c>
    </row>
    <row r="145" spans="1:80">
      <c r="A145" s="294">
        <v>124</v>
      </c>
      <c r="B145" s="295" t="s">
        <v>2067</v>
      </c>
      <c r="C145" s="296" t="s">
        <v>2068</v>
      </c>
      <c r="D145" s="297" t="s">
        <v>100</v>
      </c>
      <c r="E145" s="298">
        <v>9</v>
      </c>
      <c r="F145" s="298">
        <v>0</v>
      </c>
      <c r="G145" s="299">
        <f>E145*F145</f>
        <v>0</v>
      </c>
      <c r="H145" s="300">
        <v>2.3999999999999998E-3</v>
      </c>
      <c r="I145" s="301">
        <f>E145*H145</f>
        <v>2.1599999999999998E-2</v>
      </c>
      <c r="J145" s="300"/>
      <c r="K145" s="301">
        <f>E145*J145</f>
        <v>0</v>
      </c>
      <c r="O145" s="293">
        <v>2</v>
      </c>
      <c r="AA145" s="262">
        <v>3</v>
      </c>
      <c r="AB145" s="262">
        <v>0</v>
      </c>
      <c r="AC145" s="262" t="s">
        <v>2067</v>
      </c>
      <c r="AZ145" s="262">
        <v>2</v>
      </c>
      <c r="BA145" s="262">
        <f>IF(AZ145=1,G145,0)</f>
        <v>0</v>
      </c>
      <c r="BB145" s="262">
        <f>IF(AZ145=2,G145,0)</f>
        <v>0</v>
      </c>
      <c r="BC145" s="262">
        <f>IF(AZ145=3,G145,0)</f>
        <v>0</v>
      </c>
      <c r="BD145" s="262">
        <f>IF(AZ145=4,G145,0)</f>
        <v>0</v>
      </c>
      <c r="BE145" s="262">
        <f>IF(AZ145=5,G145,0)</f>
        <v>0</v>
      </c>
      <c r="CA145" s="293">
        <v>3</v>
      </c>
      <c r="CB145" s="293">
        <v>0</v>
      </c>
    </row>
    <row r="146" spans="1:80" ht="22.5">
      <c r="A146" s="294">
        <v>125</v>
      </c>
      <c r="B146" s="295" t="s">
        <v>2069</v>
      </c>
      <c r="C146" s="296" t="s">
        <v>2070</v>
      </c>
      <c r="D146" s="297" t="s">
        <v>100</v>
      </c>
      <c r="E146" s="298">
        <v>2</v>
      </c>
      <c r="F146" s="298">
        <v>0</v>
      </c>
      <c r="G146" s="299">
        <f>E146*F146</f>
        <v>0</v>
      </c>
      <c r="H146" s="300">
        <v>2.8E-3</v>
      </c>
      <c r="I146" s="301">
        <f>E146*H146</f>
        <v>5.5999999999999999E-3</v>
      </c>
      <c r="J146" s="300"/>
      <c r="K146" s="301">
        <f>E146*J146</f>
        <v>0</v>
      </c>
      <c r="O146" s="293">
        <v>2</v>
      </c>
      <c r="AA146" s="262">
        <v>3</v>
      </c>
      <c r="AB146" s="262">
        <v>0</v>
      </c>
      <c r="AC146" s="262" t="s">
        <v>2069</v>
      </c>
      <c r="AZ146" s="262">
        <v>2</v>
      </c>
      <c r="BA146" s="262">
        <f>IF(AZ146=1,G146,0)</f>
        <v>0</v>
      </c>
      <c r="BB146" s="262">
        <f>IF(AZ146=2,G146,0)</f>
        <v>0</v>
      </c>
      <c r="BC146" s="262">
        <f>IF(AZ146=3,G146,0)</f>
        <v>0</v>
      </c>
      <c r="BD146" s="262">
        <f>IF(AZ146=4,G146,0)</f>
        <v>0</v>
      </c>
      <c r="BE146" s="262">
        <f>IF(AZ146=5,G146,0)</f>
        <v>0</v>
      </c>
      <c r="CA146" s="293">
        <v>3</v>
      </c>
      <c r="CB146" s="293">
        <v>0</v>
      </c>
    </row>
    <row r="147" spans="1:80" ht="22.5">
      <c r="A147" s="294">
        <v>126</v>
      </c>
      <c r="B147" s="295" t="s">
        <v>2071</v>
      </c>
      <c r="C147" s="296" t="s">
        <v>2072</v>
      </c>
      <c r="D147" s="297" t="s">
        <v>100</v>
      </c>
      <c r="E147" s="298">
        <v>6</v>
      </c>
      <c r="F147" s="298">
        <v>0</v>
      </c>
      <c r="G147" s="299">
        <f>E147*F147</f>
        <v>0</v>
      </c>
      <c r="H147" s="300">
        <v>3.0999999999999999E-3</v>
      </c>
      <c r="I147" s="301">
        <f>E147*H147</f>
        <v>1.8599999999999998E-2</v>
      </c>
      <c r="J147" s="300"/>
      <c r="K147" s="301">
        <f>E147*J147</f>
        <v>0</v>
      </c>
      <c r="O147" s="293">
        <v>2</v>
      </c>
      <c r="AA147" s="262">
        <v>3</v>
      </c>
      <c r="AB147" s="262">
        <v>0</v>
      </c>
      <c r="AC147" s="262" t="s">
        <v>2071</v>
      </c>
      <c r="AZ147" s="262">
        <v>2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3</v>
      </c>
      <c r="CB147" s="293">
        <v>0</v>
      </c>
    </row>
    <row r="148" spans="1:80" ht="22.5">
      <c r="A148" s="294">
        <v>127</v>
      </c>
      <c r="B148" s="295" t="s">
        <v>2073</v>
      </c>
      <c r="C148" s="296" t="s">
        <v>2074</v>
      </c>
      <c r="D148" s="297" t="s">
        <v>100</v>
      </c>
      <c r="E148" s="298">
        <v>1</v>
      </c>
      <c r="F148" s="298">
        <v>0</v>
      </c>
      <c r="G148" s="299">
        <f>E148*F148</f>
        <v>0</v>
      </c>
      <c r="H148" s="300">
        <v>0</v>
      </c>
      <c r="I148" s="301">
        <f>E148*H148</f>
        <v>0</v>
      </c>
      <c r="J148" s="300"/>
      <c r="K148" s="301">
        <f>E148*J148</f>
        <v>0</v>
      </c>
      <c r="O148" s="293">
        <v>2</v>
      </c>
      <c r="AA148" s="262">
        <v>3</v>
      </c>
      <c r="AB148" s="262">
        <v>0</v>
      </c>
      <c r="AC148" s="262" t="s">
        <v>2073</v>
      </c>
      <c r="AZ148" s="262">
        <v>2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3</v>
      </c>
      <c r="CB148" s="293">
        <v>0</v>
      </c>
    </row>
    <row r="149" spans="1:80" ht="22.5">
      <c r="A149" s="294">
        <v>128</v>
      </c>
      <c r="B149" s="295" t="s">
        <v>2075</v>
      </c>
      <c r="C149" s="296" t="s">
        <v>2076</v>
      </c>
      <c r="D149" s="297" t="s">
        <v>100</v>
      </c>
      <c r="E149" s="298">
        <v>1</v>
      </c>
      <c r="F149" s="298">
        <v>0</v>
      </c>
      <c r="G149" s="299">
        <f>E149*F149</f>
        <v>0</v>
      </c>
      <c r="H149" s="300">
        <v>7.4999999999999997E-3</v>
      </c>
      <c r="I149" s="301">
        <f>E149*H149</f>
        <v>7.4999999999999997E-3</v>
      </c>
      <c r="J149" s="300"/>
      <c r="K149" s="301">
        <f>E149*J149</f>
        <v>0</v>
      </c>
      <c r="O149" s="293">
        <v>2</v>
      </c>
      <c r="AA149" s="262">
        <v>3</v>
      </c>
      <c r="AB149" s="262">
        <v>0</v>
      </c>
      <c r="AC149" s="262" t="s">
        <v>2075</v>
      </c>
      <c r="AZ149" s="262">
        <v>2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3</v>
      </c>
      <c r="CB149" s="293">
        <v>0</v>
      </c>
    </row>
    <row r="150" spans="1:80">
      <c r="A150" s="294">
        <v>129</v>
      </c>
      <c r="B150" s="295" t="s">
        <v>2077</v>
      </c>
      <c r="C150" s="296" t="s">
        <v>2078</v>
      </c>
      <c r="D150" s="297" t="s">
        <v>100</v>
      </c>
      <c r="E150" s="298">
        <v>4</v>
      </c>
      <c r="F150" s="298">
        <v>0</v>
      </c>
      <c r="G150" s="299">
        <f>E150*F150</f>
        <v>0</v>
      </c>
      <c r="H150" s="300">
        <v>8.3000000000000001E-3</v>
      </c>
      <c r="I150" s="301">
        <f>E150*H150</f>
        <v>3.32E-2</v>
      </c>
      <c r="J150" s="300"/>
      <c r="K150" s="301">
        <f>E150*J150</f>
        <v>0</v>
      </c>
      <c r="O150" s="293">
        <v>2</v>
      </c>
      <c r="AA150" s="262">
        <v>3</v>
      </c>
      <c r="AB150" s="262">
        <v>0</v>
      </c>
      <c r="AC150" s="262" t="s">
        <v>2077</v>
      </c>
      <c r="AZ150" s="262">
        <v>2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3</v>
      </c>
      <c r="CB150" s="293">
        <v>0</v>
      </c>
    </row>
    <row r="151" spans="1:80">
      <c r="A151" s="294">
        <v>130</v>
      </c>
      <c r="B151" s="295" t="s">
        <v>2079</v>
      </c>
      <c r="C151" s="296" t="s">
        <v>2080</v>
      </c>
      <c r="D151" s="297" t="s">
        <v>100</v>
      </c>
      <c r="E151" s="298">
        <v>2</v>
      </c>
      <c r="F151" s="298">
        <v>0</v>
      </c>
      <c r="G151" s="299">
        <f>E151*F151</f>
        <v>0</v>
      </c>
      <c r="H151" s="300">
        <v>1.58E-3</v>
      </c>
      <c r="I151" s="301">
        <f>E151*H151</f>
        <v>3.16E-3</v>
      </c>
      <c r="J151" s="300"/>
      <c r="K151" s="301">
        <f>E151*J151</f>
        <v>0</v>
      </c>
      <c r="O151" s="293">
        <v>2</v>
      </c>
      <c r="AA151" s="262">
        <v>3</v>
      </c>
      <c r="AB151" s="262">
        <v>0</v>
      </c>
      <c r="AC151" s="262" t="s">
        <v>2079</v>
      </c>
      <c r="AZ151" s="262">
        <v>2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3</v>
      </c>
      <c r="CB151" s="293">
        <v>0</v>
      </c>
    </row>
    <row r="152" spans="1:80">
      <c r="A152" s="294">
        <v>131</v>
      </c>
      <c r="B152" s="295" t="s">
        <v>2081</v>
      </c>
      <c r="C152" s="296" t="s">
        <v>2082</v>
      </c>
      <c r="D152" s="297" t="s">
        <v>100</v>
      </c>
      <c r="E152" s="298">
        <v>4</v>
      </c>
      <c r="F152" s="298">
        <v>0</v>
      </c>
      <c r="G152" s="299">
        <f>E152*F152</f>
        <v>0</v>
      </c>
      <c r="H152" s="300">
        <v>1.35E-2</v>
      </c>
      <c r="I152" s="301">
        <f>E152*H152</f>
        <v>5.3999999999999999E-2</v>
      </c>
      <c r="J152" s="300"/>
      <c r="K152" s="301">
        <f>E152*J152</f>
        <v>0</v>
      </c>
      <c r="O152" s="293">
        <v>2</v>
      </c>
      <c r="AA152" s="262">
        <v>3</v>
      </c>
      <c r="AB152" s="262">
        <v>0</v>
      </c>
      <c r="AC152" s="262" t="s">
        <v>2081</v>
      </c>
      <c r="AZ152" s="262">
        <v>2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3</v>
      </c>
      <c r="CB152" s="293">
        <v>0</v>
      </c>
    </row>
    <row r="153" spans="1:80">
      <c r="A153" s="294">
        <v>132</v>
      </c>
      <c r="B153" s="295" t="s">
        <v>2083</v>
      </c>
      <c r="C153" s="296" t="s">
        <v>2084</v>
      </c>
      <c r="D153" s="297" t="s">
        <v>100</v>
      </c>
      <c r="E153" s="298">
        <v>3</v>
      </c>
      <c r="F153" s="298">
        <v>0</v>
      </c>
      <c r="G153" s="299">
        <f>E153*F153</f>
        <v>0</v>
      </c>
      <c r="H153" s="300">
        <v>2.9999999999999997E-4</v>
      </c>
      <c r="I153" s="301">
        <f>E153*H153</f>
        <v>8.9999999999999998E-4</v>
      </c>
      <c r="J153" s="300"/>
      <c r="K153" s="301">
        <f>E153*J153</f>
        <v>0</v>
      </c>
      <c r="O153" s="293">
        <v>2</v>
      </c>
      <c r="AA153" s="262">
        <v>3</v>
      </c>
      <c r="AB153" s="262">
        <v>0</v>
      </c>
      <c r="AC153" s="262" t="s">
        <v>2083</v>
      </c>
      <c r="AZ153" s="262">
        <v>2</v>
      </c>
      <c r="BA153" s="262">
        <f>IF(AZ153=1,G153,0)</f>
        <v>0</v>
      </c>
      <c r="BB153" s="262">
        <f>IF(AZ153=2,G153,0)</f>
        <v>0</v>
      </c>
      <c r="BC153" s="262">
        <f>IF(AZ153=3,G153,0)</f>
        <v>0</v>
      </c>
      <c r="BD153" s="262">
        <f>IF(AZ153=4,G153,0)</f>
        <v>0</v>
      </c>
      <c r="BE153" s="262">
        <f>IF(AZ153=5,G153,0)</f>
        <v>0</v>
      </c>
      <c r="CA153" s="293">
        <v>3</v>
      </c>
      <c r="CB153" s="293">
        <v>0</v>
      </c>
    </row>
    <row r="154" spans="1:80" ht="22.5">
      <c r="A154" s="294">
        <v>133</v>
      </c>
      <c r="B154" s="295" t="s">
        <v>2085</v>
      </c>
      <c r="C154" s="296" t="s">
        <v>2086</v>
      </c>
      <c r="D154" s="297" t="s">
        <v>100</v>
      </c>
      <c r="E154" s="298">
        <v>1</v>
      </c>
      <c r="F154" s="298">
        <v>0</v>
      </c>
      <c r="G154" s="299">
        <f>E154*F154</f>
        <v>0</v>
      </c>
      <c r="H154" s="300">
        <v>4.5999999999999999E-3</v>
      </c>
      <c r="I154" s="301">
        <f>E154*H154</f>
        <v>4.5999999999999999E-3</v>
      </c>
      <c r="J154" s="300"/>
      <c r="K154" s="301">
        <f>E154*J154</f>
        <v>0</v>
      </c>
      <c r="O154" s="293">
        <v>2</v>
      </c>
      <c r="AA154" s="262">
        <v>3</v>
      </c>
      <c r="AB154" s="262">
        <v>0</v>
      </c>
      <c r="AC154" s="262" t="s">
        <v>2085</v>
      </c>
      <c r="AZ154" s="262">
        <v>2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3</v>
      </c>
      <c r="CB154" s="293">
        <v>0</v>
      </c>
    </row>
    <row r="155" spans="1:80">
      <c r="A155" s="294">
        <v>134</v>
      </c>
      <c r="B155" s="295" t="s">
        <v>2087</v>
      </c>
      <c r="C155" s="296" t="s">
        <v>2088</v>
      </c>
      <c r="D155" s="297" t="s">
        <v>100</v>
      </c>
      <c r="E155" s="298">
        <v>1</v>
      </c>
      <c r="F155" s="298">
        <v>0</v>
      </c>
      <c r="G155" s="299">
        <f>E155*F155</f>
        <v>0</v>
      </c>
      <c r="H155" s="300">
        <v>3.7499999999999999E-2</v>
      </c>
      <c r="I155" s="301">
        <f>E155*H155</f>
        <v>3.7499999999999999E-2</v>
      </c>
      <c r="J155" s="300"/>
      <c r="K155" s="301">
        <f>E155*J155</f>
        <v>0</v>
      </c>
      <c r="O155" s="293">
        <v>2</v>
      </c>
      <c r="AA155" s="262">
        <v>3</v>
      </c>
      <c r="AB155" s="262">
        <v>0</v>
      </c>
      <c r="AC155" s="262" t="s">
        <v>2087</v>
      </c>
      <c r="AZ155" s="262">
        <v>2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3</v>
      </c>
      <c r="CB155" s="293">
        <v>0</v>
      </c>
    </row>
    <row r="156" spans="1:80">
      <c r="A156" s="294">
        <v>135</v>
      </c>
      <c r="B156" s="295" t="s">
        <v>2089</v>
      </c>
      <c r="C156" s="296" t="s">
        <v>2090</v>
      </c>
      <c r="D156" s="297" t="s">
        <v>100</v>
      </c>
      <c r="E156" s="298">
        <v>2</v>
      </c>
      <c r="F156" s="298">
        <v>0</v>
      </c>
      <c r="G156" s="299">
        <f>E156*F156</f>
        <v>0</v>
      </c>
      <c r="H156" s="300">
        <v>2.0000000000000001E-4</v>
      </c>
      <c r="I156" s="301">
        <f>E156*H156</f>
        <v>4.0000000000000002E-4</v>
      </c>
      <c r="J156" s="300"/>
      <c r="K156" s="301">
        <f>E156*J156</f>
        <v>0</v>
      </c>
      <c r="O156" s="293">
        <v>2</v>
      </c>
      <c r="AA156" s="262">
        <v>3</v>
      </c>
      <c r="AB156" s="262">
        <v>0</v>
      </c>
      <c r="AC156" s="262" t="s">
        <v>2089</v>
      </c>
      <c r="AZ156" s="262">
        <v>2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0</v>
      </c>
    </row>
    <row r="157" spans="1:80">
      <c r="A157" s="294">
        <v>136</v>
      </c>
      <c r="B157" s="295" t="s">
        <v>2091</v>
      </c>
      <c r="C157" s="296" t="s">
        <v>2092</v>
      </c>
      <c r="D157" s="297" t="s">
        <v>100</v>
      </c>
      <c r="E157" s="298">
        <v>3</v>
      </c>
      <c r="F157" s="298">
        <v>0</v>
      </c>
      <c r="G157" s="299">
        <f>E157*F157</f>
        <v>0</v>
      </c>
      <c r="H157" s="300">
        <v>5.9999999999999995E-4</v>
      </c>
      <c r="I157" s="301">
        <f>E157*H157</f>
        <v>1.8E-3</v>
      </c>
      <c r="J157" s="300"/>
      <c r="K157" s="301">
        <f>E157*J157</f>
        <v>0</v>
      </c>
      <c r="O157" s="293">
        <v>2</v>
      </c>
      <c r="AA157" s="262">
        <v>3</v>
      </c>
      <c r="AB157" s="262">
        <v>0</v>
      </c>
      <c r="AC157" s="262" t="s">
        <v>2091</v>
      </c>
      <c r="AZ157" s="262">
        <v>2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3</v>
      </c>
      <c r="CB157" s="293">
        <v>0</v>
      </c>
    </row>
    <row r="158" spans="1:80">
      <c r="A158" s="294">
        <v>137</v>
      </c>
      <c r="B158" s="295" t="s">
        <v>2093</v>
      </c>
      <c r="C158" s="296" t="s">
        <v>2094</v>
      </c>
      <c r="D158" s="297" t="s">
        <v>100</v>
      </c>
      <c r="E158" s="298">
        <v>1</v>
      </c>
      <c r="F158" s="298">
        <v>0</v>
      </c>
      <c r="G158" s="299">
        <f>E158*F158</f>
        <v>0</v>
      </c>
      <c r="H158" s="300">
        <v>7.2000000000000005E-4</v>
      </c>
      <c r="I158" s="301">
        <f>E158*H158</f>
        <v>7.2000000000000005E-4</v>
      </c>
      <c r="J158" s="300"/>
      <c r="K158" s="301">
        <f>E158*J158</f>
        <v>0</v>
      </c>
      <c r="O158" s="293">
        <v>2</v>
      </c>
      <c r="AA158" s="262">
        <v>3</v>
      </c>
      <c r="AB158" s="262">
        <v>0</v>
      </c>
      <c r="AC158" s="262" t="s">
        <v>2093</v>
      </c>
      <c r="AZ158" s="262">
        <v>2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3</v>
      </c>
      <c r="CB158" s="293">
        <v>0</v>
      </c>
    </row>
    <row r="159" spans="1:80" ht="22.5">
      <c r="A159" s="294">
        <v>138</v>
      </c>
      <c r="B159" s="295" t="s">
        <v>2095</v>
      </c>
      <c r="C159" s="296" t="s">
        <v>2096</v>
      </c>
      <c r="D159" s="297" t="s">
        <v>100</v>
      </c>
      <c r="E159" s="298">
        <v>10</v>
      </c>
      <c r="F159" s="298">
        <v>0</v>
      </c>
      <c r="G159" s="299">
        <f>E159*F159</f>
        <v>0</v>
      </c>
      <c r="H159" s="300">
        <v>4.2999999999999999E-4</v>
      </c>
      <c r="I159" s="301">
        <f>E159*H159</f>
        <v>4.3E-3</v>
      </c>
      <c r="J159" s="300"/>
      <c r="K159" s="301">
        <f>E159*J159</f>
        <v>0</v>
      </c>
      <c r="O159" s="293">
        <v>2</v>
      </c>
      <c r="AA159" s="262">
        <v>3</v>
      </c>
      <c r="AB159" s="262">
        <v>0</v>
      </c>
      <c r="AC159" s="262" t="s">
        <v>2095</v>
      </c>
      <c r="AZ159" s="262">
        <v>2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3</v>
      </c>
      <c r="CB159" s="293">
        <v>0</v>
      </c>
    </row>
    <row r="160" spans="1:80" ht="22.5">
      <c r="A160" s="294">
        <v>139</v>
      </c>
      <c r="B160" s="295" t="s">
        <v>2097</v>
      </c>
      <c r="C160" s="296" t="s">
        <v>2098</v>
      </c>
      <c r="D160" s="297" t="s">
        <v>100</v>
      </c>
      <c r="E160" s="298">
        <v>3</v>
      </c>
      <c r="F160" s="298">
        <v>0</v>
      </c>
      <c r="G160" s="299">
        <f>E160*F160</f>
        <v>0</v>
      </c>
      <c r="H160" s="300">
        <v>5.0000000000000002E-5</v>
      </c>
      <c r="I160" s="301">
        <f>E160*H160</f>
        <v>1.5000000000000001E-4</v>
      </c>
      <c r="J160" s="300"/>
      <c r="K160" s="301">
        <f>E160*J160</f>
        <v>0</v>
      </c>
      <c r="O160" s="293">
        <v>2</v>
      </c>
      <c r="AA160" s="262">
        <v>3</v>
      </c>
      <c r="AB160" s="262">
        <v>0</v>
      </c>
      <c r="AC160" s="262" t="s">
        <v>2097</v>
      </c>
      <c r="AZ160" s="262">
        <v>2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3</v>
      </c>
      <c r="CB160" s="293">
        <v>0</v>
      </c>
    </row>
    <row r="161" spans="1:80">
      <c r="A161" s="294">
        <v>140</v>
      </c>
      <c r="B161" s="295" t="s">
        <v>2099</v>
      </c>
      <c r="C161" s="296" t="s">
        <v>2100</v>
      </c>
      <c r="D161" s="297" t="s">
        <v>100</v>
      </c>
      <c r="E161" s="298">
        <v>1</v>
      </c>
      <c r="F161" s="298">
        <v>0</v>
      </c>
      <c r="G161" s="299">
        <f>E161*F161</f>
        <v>0</v>
      </c>
      <c r="H161" s="300">
        <v>4.3E-3</v>
      </c>
      <c r="I161" s="301">
        <f>E161*H161</f>
        <v>4.3E-3</v>
      </c>
      <c r="J161" s="300"/>
      <c r="K161" s="301">
        <f>E161*J161</f>
        <v>0</v>
      </c>
      <c r="O161" s="293">
        <v>2</v>
      </c>
      <c r="AA161" s="262">
        <v>3</v>
      </c>
      <c r="AB161" s="262">
        <v>0</v>
      </c>
      <c r="AC161" s="262" t="s">
        <v>2099</v>
      </c>
      <c r="AZ161" s="262">
        <v>2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3</v>
      </c>
      <c r="CB161" s="293">
        <v>0</v>
      </c>
    </row>
    <row r="162" spans="1:80">
      <c r="A162" s="294">
        <v>141</v>
      </c>
      <c r="B162" s="295" t="s">
        <v>2101</v>
      </c>
      <c r="C162" s="296" t="s">
        <v>2102</v>
      </c>
      <c r="D162" s="297" t="s">
        <v>100</v>
      </c>
      <c r="E162" s="298">
        <v>1</v>
      </c>
      <c r="F162" s="298">
        <v>0</v>
      </c>
      <c r="G162" s="299">
        <f>E162*F162</f>
        <v>0</v>
      </c>
      <c r="H162" s="300">
        <v>4.8999999999999998E-4</v>
      </c>
      <c r="I162" s="301">
        <f>E162*H162</f>
        <v>4.8999999999999998E-4</v>
      </c>
      <c r="J162" s="300"/>
      <c r="K162" s="301">
        <f>E162*J162</f>
        <v>0</v>
      </c>
      <c r="O162" s="293">
        <v>2</v>
      </c>
      <c r="AA162" s="262">
        <v>3</v>
      </c>
      <c r="AB162" s="262">
        <v>0</v>
      </c>
      <c r="AC162" s="262" t="s">
        <v>2101</v>
      </c>
      <c r="AZ162" s="262">
        <v>2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0</v>
      </c>
    </row>
    <row r="163" spans="1:80" ht="22.5">
      <c r="A163" s="294">
        <v>142</v>
      </c>
      <c r="B163" s="295" t="s">
        <v>2103</v>
      </c>
      <c r="C163" s="296" t="s">
        <v>2104</v>
      </c>
      <c r="D163" s="297" t="s">
        <v>100</v>
      </c>
      <c r="E163" s="298">
        <v>5</v>
      </c>
      <c r="F163" s="298">
        <v>0</v>
      </c>
      <c r="G163" s="299">
        <f>E163*F163</f>
        <v>0</v>
      </c>
      <c r="H163" s="300">
        <v>5.1000000000000004E-4</v>
      </c>
      <c r="I163" s="301">
        <f>E163*H163</f>
        <v>2.5500000000000002E-3</v>
      </c>
      <c r="J163" s="300"/>
      <c r="K163" s="301">
        <f>E163*J163</f>
        <v>0</v>
      </c>
      <c r="O163" s="293">
        <v>2</v>
      </c>
      <c r="AA163" s="262">
        <v>3</v>
      </c>
      <c r="AB163" s="262">
        <v>0</v>
      </c>
      <c r="AC163" s="262" t="s">
        <v>2103</v>
      </c>
      <c r="AZ163" s="262">
        <v>2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3</v>
      </c>
      <c r="CB163" s="293">
        <v>0</v>
      </c>
    </row>
    <row r="164" spans="1:80">
      <c r="A164" s="294">
        <v>143</v>
      </c>
      <c r="B164" s="295" t="s">
        <v>2105</v>
      </c>
      <c r="C164" s="296" t="s">
        <v>2106</v>
      </c>
      <c r="D164" s="297" t="s">
        <v>100</v>
      </c>
      <c r="E164" s="298">
        <v>3</v>
      </c>
      <c r="F164" s="298">
        <v>0</v>
      </c>
      <c r="G164" s="299">
        <f>E164*F164</f>
        <v>0</v>
      </c>
      <c r="H164" s="300">
        <v>2.9999999999999997E-4</v>
      </c>
      <c r="I164" s="301">
        <f>E164*H164</f>
        <v>8.9999999999999998E-4</v>
      </c>
      <c r="J164" s="300"/>
      <c r="K164" s="301">
        <f>E164*J164</f>
        <v>0</v>
      </c>
      <c r="O164" s="293">
        <v>2</v>
      </c>
      <c r="AA164" s="262">
        <v>3</v>
      </c>
      <c r="AB164" s="262">
        <v>0</v>
      </c>
      <c r="AC164" s="262" t="s">
        <v>2105</v>
      </c>
      <c r="AZ164" s="262">
        <v>2</v>
      </c>
      <c r="BA164" s="262">
        <f>IF(AZ164=1,G164,0)</f>
        <v>0</v>
      </c>
      <c r="BB164" s="262">
        <f>IF(AZ164=2,G164,0)</f>
        <v>0</v>
      </c>
      <c r="BC164" s="262">
        <f>IF(AZ164=3,G164,0)</f>
        <v>0</v>
      </c>
      <c r="BD164" s="262">
        <f>IF(AZ164=4,G164,0)</f>
        <v>0</v>
      </c>
      <c r="BE164" s="262">
        <f>IF(AZ164=5,G164,0)</f>
        <v>0</v>
      </c>
      <c r="CA164" s="293">
        <v>3</v>
      </c>
      <c r="CB164" s="293">
        <v>0</v>
      </c>
    </row>
    <row r="165" spans="1:80" ht="22.5">
      <c r="A165" s="294">
        <v>144</v>
      </c>
      <c r="B165" s="295" t="s">
        <v>2107</v>
      </c>
      <c r="C165" s="296" t="s">
        <v>2108</v>
      </c>
      <c r="D165" s="297" t="s">
        <v>100</v>
      </c>
      <c r="E165" s="298">
        <v>1</v>
      </c>
      <c r="F165" s="298">
        <v>0</v>
      </c>
      <c r="G165" s="299">
        <f>E165*F165</f>
        <v>0</v>
      </c>
      <c r="H165" s="300">
        <v>0</v>
      </c>
      <c r="I165" s="301">
        <f>E165*H165</f>
        <v>0</v>
      </c>
      <c r="J165" s="300"/>
      <c r="K165" s="301">
        <f>E165*J165</f>
        <v>0</v>
      </c>
      <c r="O165" s="293">
        <v>2</v>
      </c>
      <c r="AA165" s="262">
        <v>3</v>
      </c>
      <c r="AB165" s="262">
        <v>0</v>
      </c>
      <c r="AC165" s="262" t="s">
        <v>2107</v>
      </c>
      <c r="AZ165" s="262">
        <v>2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3</v>
      </c>
      <c r="CB165" s="293">
        <v>0</v>
      </c>
    </row>
    <row r="166" spans="1:80">
      <c r="A166" s="294">
        <v>145</v>
      </c>
      <c r="B166" s="295" t="s">
        <v>2109</v>
      </c>
      <c r="C166" s="296" t="s">
        <v>2110</v>
      </c>
      <c r="D166" s="297" t="s">
        <v>100</v>
      </c>
      <c r="E166" s="298">
        <v>2</v>
      </c>
      <c r="F166" s="298">
        <v>0</v>
      </c>
      <c r="G166" s="299">
        <f>E166*F166</f>
        <v>0</v>
      </c>
      <c r="H166" s="300">
        <v>1.4999999999999999E-4</v>
      </c>
      <c r="I166" s="301">
        <f>E166*H166</f>
        <v>2.9999999999999997E-4</v>
      </c>
      <c r="J166" s="300"/>
      <c r="K166" s="301">
        <f>E166*J166</f>
        <v>0</v>
      </c>
      <c r="O166" s="293">
        <v>2</v>
      </c>
      <c r="AA166" s="262">
        <v>3</v>
      </c>
      <c r="AB166" s="262">
        <v>0</v>
      </c>
      <c r="AC166" s="262" t="s">
        <v>2109</v>
      </c>
      <c r="AZ166" s="262">
        <v>2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3</v>
      </c>
      <c r="CB166" s="293">
        <v>0</v>
      </c>
    </row>
    <row r="167" spans="1:80">
      <c r="A167" s="294">
        <v>146</v>
      </c>
      <c r="B167" s="295" t="s">
        <v>2111</v>
      </c>
      <c r="C167" s="296" t="s">
        <v>2112</v>
      </c>
      <c r="D167" s="297" t="s">
        <v>100</v>
      </c>
      <c r="E167" s="298">
        <v>5</v>
      </c>
      <c r="F167" s="298">
        <v>0</v>
      </c>
      <c r="G167" s="299">
        <f>E167*F167</f>
        <v>0</v>
      </c>
      <c r="H167" s="300">
        <v>1.34E-3</v>
      </c>
      <c r="I167" s="301">
        <f>E167*H167</f>
        <v>6.7000000000000002E-3</v>
      </c>
      <c r="J167" s="300"/>
      <c r="K167" s="301">
        <f>E167*J167</f>
        <v>0</v>
      </c>
      <c r="O167" s="293">
        <v>2</v>
      </c>
      <c r="AA167" s="262">
        <v>3</v>
      </c>
      <c r="AB167" s="262">
        <v>0</v>
      </c>
      <c r="AC167" s="262" t="s">
        <v>2111</v>
      </c>
      <c r="AZ167" s="262">
        <v>2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3</v>
      </c>
      <c r="CB167" s="293">
        <v>0</v>
      </c>
    </row>
    <row r="168" spans="1:80">
      <c r="A168" s="294">
        <v>147</v>
      </c>
      <c r="B168" s="295" t="s">
        <v>2113</v>
      </c>
      <c r="C168" s="296" t="s">
        <v>2114</v>
      </c>
      <c r="D168" s="297" t="s">
        <v>100</v>
      </c>
      <c r="E168" s="298">
        <v>1</v>
      </c>
      <c r="F168" s="298">
        <v>0</v>
      </c>
      <c r="G168" s="299">
        <f>E168*F168</f>
        <v>0</v>
      </c>
      <c r="H168" s="300">
        <v>1.6900000000000001E-3</v>
      </c>
      <c r="I168" s="301">
        <f>E168*H168</f>
        <v>1.6900000000000001E-3</v>
      </c>
      <c r="J168" s="300"/>
      <c r="K168" s="301">
        <f>E168*J168</f>
        <v>0</v>
      </c>
      <c r="O168" s="293">
        <v>2</v>
      </c>
      <c r="AA168" s="262">
        <v>3</v>
      </c>
      <c r="AB168" s="262">
        <v>0</v>
      </c>
      <c r="AC168" s="262" t="s">
        <v>2113</v>
      </c>
      <c r="AZ168" s="262">
        <v>2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3</v>
      </c>
      <c r="CB168" s="293">
        <v>0</v>
      </c>
    </row>
    <row r="169" spans="1:80">
      <c r="A169" s="294">
        <v>148</v>
      </c>
      <c r="B169" s="295" t="s">
        <v>2115</v>
      </c>
      <c r="C169" s="296" t="s">
        <v>2116</v>
      </c>
      <c r="D169" s="297" t="s">
        <v>100</v>
      </c>
      <c r="E169" s="298">
        <v>3</v>
      </c>
      <c r="F169" s="298">
        <v>0</v>
      </c>
      <c r="G169" s="299">
        <f>E169*F169</f>
        <v>0</v>
      </c>
      <c r="H169" s="300">
        <v>2.1299999999999999E-3</v>
      </c>
      <c r="I169" s="301">
        <f>E169*H169</f>
        <v>6.3899999999999998E-3</v>
      </c>
      <c r="J169" s="300"/>
      <c r="K169" s="301">
        <f>E169*J169</f>
        <v>0</v>
      </c>
      <c r="O169" s="293">
        <v>2</v>
      </c>
      <c r="AA169" s="262">
        <v>3</v>
      </c>
      <c r="AB169" s="262">
        <v>0</v>
      </c>
      <c r="AC169" s="262" t="s">
        <v>2115</v>
      </c>
      <c r="AZ169" s="262">
        <v>2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3</v>
      </c>
      <c r="CB169" s="293">
        <v>0</v>
      </c>
    </row>
    <row r="170" spans="1:80">
      <c r="A170" s="294">
        <v>149</v>
      </c>
      <c r="B170" s="295" t="s">
        <v>2117</v>
      </c>
      <c r="C170" s="296" t="s">
        <v>2118</v>
      </c>
      <c r="D170" s="297" t="s">
        <v>151</v>
      </c>
      <c r="E170" s="298">
        <v>1</v>
      </c>
      <c r="F170" s="298">
        <v>0</v>
      </c>
      <c r="G170" s="299">
        <f>E170*F170</f>
        <v>0</v>
      </c>
      <c r="H170" s="300">
        <v>0</v>
      </c>
      <c r="I170" s="301">
        <f>E170*H170</f>
        <v>0</v>
      </c>
      <c r="J170" s="300"/>
      <c r="K170" s="301">
        <f>E170*J170</f>
        <v>0</v>
      </c>
      <c r="O170" s="293">
        <v>2</v>
      </c>
      <c r="AA170" s="262">
        <v>3</v>
      </c>
      <c r="AB170" s="262">
        <v>0</v>
      </c>
      <c r="AC170" s="262" t="s">
        <v>2117</v>
      </c>
      <c r="AZ170" s="262">
        <v>2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3</v>
      </c>
      <c r="CB170" s="293">
        <v>0</v>
      </c>
    </row>
    <row r="171" spans="1:80" ht="22.5">
      <c r="A171" s="294">
        <v>150</v>
      </c>
      <c r="B171" s="295" t="s">
        <v>2119</v>
      </c>
      <c r="C171" s="296" t="s">
        <v>2120</v>
      </c>
      <c r="D171" s="297" t="s">
        <v>100</v>
      </c>
      <c r="E171" s="298">
        <v>1</v>
      </c>
      <c r="F171" s="298">
        <v>0</v>
      </c>
      <c r="G171" s="299">
        <f>E171*F171</f>
        <v>0</v>
      </c>
      <c r="H171" s="300">
        <v>5.9999999999999995E-4</v>
      </c>
      <c r="I171" s="301">
        <f>E171*H171</f>
        <v>5.9999999999999995E-4</v>
      </c>
      <c r="J171" s="300"/>
      <c r="K171" s="301">
        <f>E171*J171</f>
        <v>0</v>
      </c>
      <c r="O171" s="293">
        <v>2</v>
      </c>
      <c r="AA171" s="262">
        <v>3</v>
      </c>
      <c r="AB171" s="262">
        <v>0</v>
      </c>
      <c r="AC171" s="262" t="s">
        <v>2119</v>
      </c>
      <c r="AZ171" s="262">
        <v>2</v>
      </c>
      <c r="BA171" s="262">
        <f>IF(AZ171=1,G171,0)</f>
        <v>0</v>
      </c>
      <c r="BB171" s="262">
        <f>IF(AZ171=2,G171,0)</f>
        <v>0</v>
      </c>
      <c r="BC171" s="262">
        <f>IF(AZ171=3,G171,0)</f>
        <v>0</v>
      </c>
      <c r="BD171" s="262">
        <f>IF(AZ171=4,G171,0)</f>
        <v>0</v>
      </c>
      <c r="BE171" s="262">
        <f>IF(AZ171=5,G171,0)</f>
        <v>0</v>
      </c>
      <c r="CA171" s="293">
        <v>3</v>
      </c>
      <c r="CB171" s="293">
        <v>0</v>
      </c>
    </row>
    <row r="172" spans="1:80" ht="22.5">
      <c r="A172" s="294">
        <v>151</v>
      </c>
      <c r="B172" s="295" t="s">
        <v>2121</v>
      </c>
      <c r="C172" s="296" t="s">
        <v>2122</v>
      </c>
      <c r="D172" s="297" t="s">
        <v>100</v>
      </c>
      <c r="E172" s="298">
        <v>1</v>
      </c>
      <c r="F172" s="298">
        <v>0</v>
      </c>
      <c r="G172" s="299">
        <f>E172*F172</f>
        <v>0</v>
      </c>
      <c r="H172" s="300">
        <v>5.9999999999999995E-4</v>
      </c>
      <c r="I172" s="301">
        <f>E172*H172</f>
        <v>5.9999999999999995E-4</v>
      </c>
      <c r="J172" s="300"/>
      <c r="K172" s="301">
        <f>E172*J172</f>
        <v>0</v>
      </c>
      <c r="O172" s="293">
        <v>2</v>
      </c>
      <c r="AA172" s="262">
        <v>3</v>
      </c>
      <c r="AB172" s="262">
        <v>0</v>
      </c>
      <c r="AC172" s="262" t="s">
        <v>2121</v>
      </c>
      <c r="AZ172" s="262">
        <v>2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3</v>
      </c>
      <c r="CB172" s="293">
        <v>0</v>
      </c>
    </row>
    <row r="173" spans="1:80">
      <c r="A173" s="294">
        <v>152</v>
      </c>
      <c r="B173" s="295" t="s">
        <v>2123</v>
      </c>
      <c r="C173" s="296" t="s">
        <v>2124</v>
      </c>
      <c r="D173" s="297" t="s">
        <v>12</v>
      </c>
      <c r="E173" s="298"/>
      <c r="F173" s="298">
        <v>0</v>
      </c>
      <c r="G173" s="299">
        <f>E173*F173</f>
        <v>0</v>
      </c>
      <c r="H173" s="300">
        <v>0</v>
      </c>
      <c r="I173" s="301">
        <f>E173*H173</f>
        <v>0</v>
      </c>
      <c r="J173" s="300"/>
      <c r="K173" s="301">
        <f>E173*J173</f>
        <v>0</v>
      </c>
      <c r="O173" s="293">
        <v>2</v>
      </c>
      <c r="AA173" s="262">
        <v>7</v>
      </c>
      <c r="AB173" s="262">
        <v>1002</v>
      </c>
      <c r="AC173" s="262">
        <v>5</v>
      </c>
      <c r="AZ173" s="262">
        <v>2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7</v>
      </c>
      <c r="CB173" s="293">
        <v>1002</v>
      </c>
    </row>
    <row r="174" spans="1:80">
      <c r="A174" s="303"/>
      <c r="B174" s="304" t="s">
        <v>101</v>
      </c>
      <c r="C174" s="305" t="s">
        <v>2009</v>
      </c>
      <c r="D174" s="306"/>
      <c r="E174" s="307"/>
      <c r="F174" s="308"/>
      <c r="G174" s="309">
        <f>SUM(G116:G173)</f>
        <v>0</v>
      </c>
      <c r="H174" s="310"/>
      <c r="I174" s="311">
        <f>SUM(I116:I173)</f>
        <v>0.81410000000000027</v>
      </c>
      <c r="J174" s="310"/>
      <c r="K174" s="311">
        <f>SUM(K116:K173)</f>
        <v>0</v>
      </c>
      <c r="O174" s="293">
        <v>4</v>
      </c>
      <c r="BA174" s="312">
        <f>SUM(BA116:BA173)</f>
        <v>0</v>
      </c>
      <c r="BB174" s="312">
        <f>SUM(BB116:BB173)</f>
        <v>0</v>
      </c>
      <c r="BC174" s="312">
        <f>SUM(BC116:BC173)</f>
        <v>0</v>
      </c>
      <c r="BD174" s="312">
        <f>SUM(BD116:BD173)</f>
        <v>0</v>
      </c>
      <c r="BE174" s="312">
        <f>SUM(BE116:BE173)</f>
        <v>0</v>
      </c>
    </row>
    <row r="175" spans="1:80">
      <c r="A175" s="283" t="s">
        <v>97</v>
      </c>
      <c r="B175" s="284" t="s">
        <v>2125</v>
      </c>
      <c r="C175" s="285" t="s">
        <v>2126</v>
      </c>
      <c r="D175" s="286"/>
      <c r="E175" s="287"/>
      <c r="F175" s="287"/>
      <c r="G175" s="288"/>
      <c r="H175" s="289"/>
      <c r="I175" s="290"/>
      <c r="J175" s="291"/>
      <c r="K175" s="292"/>
      <c r="O175" s="293">
        <v>1</v>
      </c>
    </row>
    <row r="176" spans="1:80" ht="22.5">
      <c r="A176" s="294">
        <v>153</v>
      </c>
      <c r="B176" s="295" t="s">
        <v>2128</v>
      </c>
      <c r="C176" s="296" t="s">
        <v>2129</v>
      </c>
      <c r="D176" s="297" t="s">
        <v>197</v>
      </c>
      <c r="E176" s="298">
        <v>8</v>
      </c>
      <c r="F176" s="298">
        <v>0</v>
      </c>
      <c r="G176" s="299">
        <f>E176*F176</f>
        <v>0</v>
      </c>
      <c r="H176" s="300">
        <v>1.2E-4</v>
      </c>
      <c r="I176" s="301">
        <f>E176*H176</f>
        <v>9.6000000000000002E-4</v>
      </c>
      <c r="J176" s="300">
        <v>0</v>
      </c>
      <c r="K176" s="301">
        <f>E176*J176</f>
        <v>0</v>
      </c>
      <c r="O176" s="293">
        <v>2</v>
      </c>
      <c r="AA176" s="262">
        <v>1</v>
      </c>
      <c r="AB176" s="262">
        <v>7</v>
      </c>
      <c r="AC176" s="262">
        <v>7</v>
      </c>
      <c r="AZ176" s="262">
        <v>2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1</v>
      </c>
      <c r="CB176" s="293">
        <v>7</v>
      </c>
    </row>
    <row r="177" spans="1:80" ht="22.5">
      <c r="A177" s="294">
        <v>154</v>
      </c>
      <c r="B177" s="295" t="s">
        <v>1849</v>
      </c>
      <c r="C177" s="296" t="s">
        <v>1850</v>
      </c>
      <c r="D177" s="297" t="s">
        <v>197</v>
      </c>
      <c r="E177" s="298">
        <v>126</v>
      </c>
      <c r="F177" s="298">
        <v>0</v>
      </c>
      <c r="G177" s="299">
        <f>E177*F177</f>
        <v>0</v>
      </c>
      <c r="H177" s="300">
        <v>5.0000000000000002E-5</v>
      </c>
      <c r="I177" s="301">
        <f>E177*H177</f>
        <v>6.3E-3</v>
      </c>
      <c r="J177" s="300">
        <v>0</v>
      </c>
      <c r="K177" s="301">
        <f>E177*J177</f>
        <v>0</v>
      </c>
      <c r="O177" s="293">
        <v>2</v>
      </c>
      <c r="AA177" s="262">
        <v>1</v>
      </c>
      <c r="AB177" s="262">
        <v>7</v>
      </c>
      <c r="AC177" s="262">
        <v>7</v>
      </c>
      <c r="AZ177" s="262">
        <v>2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1</v>
      </c>
      <c r="CB177" s="293">
        <v>7</v>
      </c>
    </row>
    <row r="178" spans="1:80" ht="22.5">
      <c r="A178" s="294">
        <v>155</v>
      </c>
      <c r="B178" s="295" t="s">
        <v>1851</v>
      </c>
      <c r="C178" s="296" t="s">
        <v>1852</v>
      </c>
      <c r="D178" s="297" t="s">
        <v>197</v>
      </c>
      <c r="E178" s="298">
        <v>18</v>
      </c>
      <c r="F178" s="298">
        <v>0</v>
      </c>
      <c r="G178" s="299">
        <f>E178*F178</f>
        <v>0</v>
      </c>
      <c r="H178" s="300">
        <v>1.2E-4</v>
      </c>
      <c r="I178" s="301">
        <f>E178*H178</f>
        <v>2.16E-3</v>
      </c>
      <c r="J178" s="300">
        <v>0</v>
      </c>
      <c r="K178" s="301">
        <f>E178*J178</f>
        <v>0</v>
      </c>
      <c r="O178" s="293">
        <v>2</v>
      </c>
      <c r="AA178" s="262">
        <v>1</v>
      </c>
      <c r="AB178" s="262">
        <v>7</v>
      </c>
      <c r="AC178" s="262">
        <v>7</v>
      </c>
      <c r="AZ178" s="262">
        <v>2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1</v>
      </c>
      <c r="CB178" s="293">
        <v>7</v>
      </c>
    </row>
    <row r="179" spans="1:80" ht="22.5">
      <c r="A179" s="294">
        <v>156</v>
      </c>
      <c r="B179" s="295" t="s">
        <v>2130</v>
      </c>
      <c r="C179" s="296" t="s">
        <v>2131</v>
      </c>
      <c r="D179" s="297" t="s">
        <v>197</v>
      </c>
      <c r="E179" s="298">
        <v>126</v>
      </c>
      <c r="F179" s="298">
        <v>0</v>
      </c>
      <c r="G179" s="299">
        <f>E179*F179</f>
        <v>0</v>
      </c>
      <c r="H179" s="300">
        <v>5.0099999999999997E-3</v>
      </c>
      <c r="I179" s="301">
        <f>E179*H179</f>
        <v>0.63125999999999993</v>
      </c>
      <c r="J179" s="300">
        <v>0</v>
      </c>
      <c r="K179" s="301">
        <f>E179*J179</f>
        <v>0</v>
      </c>
      <c r="O179" s="293">
        <v>2</v>
      </c>
      <c r="AA179" s="262">
        <v>1</v>
      </c>
      <c r="AB179" s="262">
        <v>7</v>
      </c>
      <c r="AC179" s="262">
        <v>7</v>
      </c>
      <c r="AZ179" s="262">
        <v>2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1</v>
      </c>
      <c r="CB179" s="293">
        <v>7</v>
      </c>
    </row>
    <row r="180" spans="1:80" ht="22.5">
      <c r="A180" s="294">
        <v>157</v>
      </c>
      <c r="B180" s="295" t="s">
        <v>2132</v>
      </c>
      <c r="C180" s="296" t="s">
        <v>2133</v>
      </c>
      <c r="D180" s="297" t="s">
        <v>197</v>
      </c>
      <c r="E180" s="298">
        <v>8</v>
      </c>
      <c r="F180" s="298">
        <v>0</v>
      </c>
      <c r="G180" s="299">
        <f>E180*F180</f>
        <v>0</v>
      </c>
      <c r="H180" s="300">
        <v>5.0200000000000002E-3</v>
      </c>
      <c r="I180" s="301">
        <f>E180*H180</f>
        <v>4.0160000000000001E-2</v>
      </c>
      <c r="J180" s="300">
        <v>0</v>
      </c>
      <c r="K180" s="301">
        <f>E180*J180</f>
        <v>0</v>
      </c>
      <c r="O180" s="293">
        <v>2</v>
      </c>
      <c r="AA180" s="262">
        <v>1</v>
      </c>
      <c r="AB180" s="262">
        <v>7</v>
      </c>
      <c r="AC180" s="262">
        <v>7</v>
      </c>
      <c r="AZ180" s="262">
        <v>2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1</v>
      </c>
      <c r="CB180" s="293">
        <v>7</v>
      </c>
    </row>
    <row r="181" spans="1:80" ht="22.5">
      <c r="A181" s="294">
        <v>158</v>
      </c>
      <c r="B181" s="295" t="s">
        <v>2134</v>
      </c>
      <c r="C181" s="296" t="s">
        <v>2135</v>
      </c>
      <c r="D181" s="297" t="s">
        <v>197</v>
      </c>
      <c r="E181" s="298">
        <v>18</v>
      </c>
      <c r="F181" s="298">
        <v>0</v>
      </c>
      <c r="G181" s="299">
        <f>E181*F181</f>
        <v>0</v>
      </c>
      <c r="H181" s="300">
        <v>5.0600000000000003E-3</v>
      </c>
      <c r="I181" s="301">
        <f>E181*H181</f>
        <v>9.1080000000000008E-2</v>
      </c>
      <c r="J181" s="300">
        <v>0</v>
      </c>
      <c r="K181" s="301">
        <f>E181*J181</f>
        <v>0</v>
      </c>
      <c r="O181" s="293">
        <v>2</v>
      </c>
      <c r="AA181" s="262">
        <v>1</v>
      </c>
      <c r="AB181" s="262">
        <v>0</v>
      </c>
      <c r="AC181" s="262">
        <v>0</v>
      </c>
      <c r="AZ181" s="262">
        <v>2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1</v>
      </c>
      <c r="CB181" s="293">
        <v>0</v>
      </c>
    </row>
    <row r="182" spans="1:80">
      <c r="A182" s="294">
        <v>159</v>
      </c>
      <c r="B182" s="295" t="s">
        <v>2136</v>
      </c>
      <c r="C182" s="296" t="s">
        <v>2137</v>
      </c>
      <c r="D182" s="297" t="s">
        <v>197</v>
      </c>
      <c r="E182" s="298">
        <v>8</v>
      </c>
      <c r="F182" s="298">
        <v>0</v>
      </c>
      <c r="G182" s="299">
        <f>E182*F182</f>
        <v>0</v>
      </c>
      <c r="H182" s="300">
        <v>1.4E-3</v>
      </c>
      <c r="I182" s="301">
        <f>E182*H182</f>
        <v>1.12E-2</v>
      </c>
      <c r="J182" s="300"/>
      <c r="K182" s="301">
        <f>E182*J182</f>
        <v>0</v>
      </c>
      <c r="O182" s="293">
        <v>2</v>
      </c>
      <c r="AA182" s="262">
        <v>3</v>
      </c>
      <c r="AB182" s="262">
        <v>7</v>
      </c>
      <c r="AC182" s="262" t="s">
        <v>2136</v>
      </c>
      <c r="AZ182" s="262">
        <v>2</v>
      </c>
      <c r="BA182" s="262">
        <f>IF(AZ182=1,G182,0)</f>
        <v>0</v>
      </c>
      <c r="BB182" s="262">
        <f>IF(AZ182=2,G182,0)</f>
        <v>0</v>
      </c>
      <c r="BC182" s="262">
        <f>IF(AZ182=3,G182,0)</f>
        <v>0</v>
      </c>
      <c r="BD182" s="262">
        <f>IF(AZ182=4,G182,0)</f>
        <v>0</v>
      </c>
      <c r="BE182" s="262">
        <f>IF(AZ182=5,G182,0)</f>
        <v>0</v>
      </c>
      <c r="CA182" s="293">
        <v>3</v>
      </c>
      <c r="CB182" s="293">
        <v>7</v>
      </c>
    </row>
    <row r="183" spans="1:80">
      <c r="A183" s="294">
        <v>160</v>
      </c>
      <c r="B183" s="295" t="s">
        <v>2138</v>
      </c>
      <c r="C183" s="296" t="s">
        <v>2139</v>
      </c>
      <c r="D183" s="297" t="s">
        <v>197</v>
      </c>
      <c r="E183" s="298">
        <v>126</v>
      </c>
      <c r="F183" s="298">
        <v>0</v>
      </c>
      <c r="G183" s="299">
        <f>E183*F183</f>
        <v>0</v>
      </c>
      <c r="H183" s="300">
        <v>7.5000000000000002E-4</v>
      </c>
      <c r="I183" s="301">
        <f>E183*H183</f>
        <v>9.4500000000000001E-2</v>
      </c>
      <c r="J183" s="300"/>
      <c r="K183" s="301">
        <f>E183*J183</f>
        <v>0</v>
      </c>
      <c r="O183" s="293">
        <v>2</v>
      </c>
      <c r="AA183" s="262">
        <v>3</v>
      </c>
      <c r="AB183" s="262">
        <v>7</v>
      </c>
      <c r="AC183" s="262" t="s">
        <v>2138</v>
      </c>
      <c r="AZ183" s="262">
        <v>2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3</v>
      </c>
      <c r="CB183" s="293">
        <v>7</v>
      </c>
    </row>
    <row r="184" spans="1:80" ht="22.5">
      <c r="A184" s="294">
        <v>161</v>
      </c>
      <c r="B184" s="295" t="s">
        <v>2140</v>
      </c>
      <c r="C184" s="296" t="s">
        <v>2141</v>
      </c>
      <c r="D184" s="297" t="s">
        <v>197</v>
      </c>
      <c r="E184" s="298">
        <v>10</v>
      </c>
      <c r="F184" s="298">
        <v>0</v>
      </c>
      <c r="G184" s="299">
        <f>E184*F184</f>
        <v>0</v>
      </c>
      <c r="H184" s="300">
        <v>1.6999999999999999E-3</v>
      </c>
      <c r="I184" s="301">
        <f>E184*H184</f>
        <v>1.6999999999999998E-2</v>
      </c>
      <c r="J184" s="300"/>
      <c r="K184" s="301">
        <f>E184*J184</f>
        <v>0</v>
      </c>
      <c r="O184" s="293">
        <v>2</v>
      </c>
      <c r="AA184" s="262">
        <v>3</v>
      </c>
      <c r="AB184" s="262">
        <v>7</v>
      </c>
      <c r="AC184" s="262" t="s">
        <v>2140</v>
      </c>
      <c r="AZ184" s="262">
        <v>2</v>
      </c>
      <c r="BA184" s="262">
        <f>IF(AZ184=1,G184,0)</f>
        <v>0</v>
      </c>
      <c r="BB184" s="262">
        <f>IF(AZ184=2,G184,0)</f>
        <v>0</v>
      </c>
      <c r="BC184" s="262">
        <f>IF(AZ184=3,G184,0)</f>
        <v>0</v>
      </c>
      <c r="BD184" s="262">
        <f>IF(AZ184=4,G184,0)</f>
        <v>0</v>
      </c>
      <c r="BE184" s="262">
        <f>IF(AZ184=5,G184,0)</f>
        <v>0</v>
      </c>
      <c r="CA184" s="293">
        <v>3</v>
      </c>
      <c r="CB184" s="293">
        <v>7</v>
      </c>
    </row>
    <row r="185" spans="1:80">
      <c r="A185" s="303"/>
      <c r="B185" s="304" t="s">
        <v>101</v>
      </c>
      <c r="C185" s="305" t="s">
        <v>2127</v>
      </c>
      <c r="D185" s="306"/>
      <c r="E185" s="307"/>
      <c r="F185" s="308"/>
      <c r="G185" s="309">
        <f>SUM(G175:G184)</f>
        <v>0</v>
      </c>
      <c r="H185" s="310"/>
      <c r="I185" s="311">
        <f>SUM(I175:I184)</f>
        <v>0.89461999999999997</v>
      </c>
      <c r="J185" s="310"/>
      <c r="K185" s="311">
        <f>SUM(K175:K184)</f>
        <v>0</v>
      </c>
      <c r="O185" s="293">
        <v>4</v>
      </c>
      <c r="BA185" s="312">
        <f>SUM(BA175:BA184)</f>
        <v>0</v>
      </c>
      <c r="BB185" s="312">
        <f>SUM(BB175:BB184)</f>
        <v>0</v>
      </c>
      <c r="BC185" s="312">
        <f>SUM(BC175:BC184)</f>
        <v>0</v>
      </c>
      <c r="BD185" s="312">
        <f>SUM(BD175:BD184)</f>
        <v>0</v>
      </c>
      <c r="BE185" s="312">
        <f>SUM(BE175:BE184)</f>
        <v>0</v>
      </c>
    </row>
    <row r="186" spans="1:80">
      <c r="A186" s="283" t="s">
        <v>97</v>
      </c>
      <c r="B186" s="284" t="s">
        <v>2142</v>
      </c>
      <c r="C186" s="285" t="s">
        <v>2143</v>
      </c>
      <c r="D186" s="286"/>
      <c r="E186" s="287"/>
      <c r="F186" s="287"/>
      <c r="G186" s="288"/>
      <c r="H186" s="289"/>
      <c r="I186" s="290"/>
      <c r="J186" s="291"/>
      <c r="K186" s="292"/>
      <c r="O186" s="293">
        <v>1</v>
      </c>
    </row>
    <row r="187" spans="1:80" ht="22.5">
      <c r="A187" s="294">
        <v>162</v>
      </c>
      <c r="B187" s="295" t="s">
        <v>2145</v>
      </c>
      <c r="C187" s="296" t="s">
        <v>2146</v>
      </c>
      <c r="D187" s="297" t="s">
        <v>139</v>
      </c>
      <c r="E187" s="298">
        <v>157.5</v>
      </c>
      <c r="F187" s="298">
        <v>0</v>
      </c>
      <c r="G187" s="299">
        <f>E187*F187</f>
        <v>0</v>
      </c>
      <c r="H187" s="300">
        <v>1.57E-3</v>
      </c>
      <c r="I187" s="301">
        <f>E187*H187</f>
        <v>0.24727499999999999</v>
      </c>
      <c r="J187" s="300">
        <v>0</v>
      </c>
      <c r="K187" s="301">
        <f>E187*J187</f>
        <v>0</v>
      </c>
      <c r="O187" s="293">
        <v>2</v>
      </c>
      <c r="AA187" s="262">
        <v>2</v>
      </c>
      <c r="AB187" s="262">
        <v>7</v>
      </c>
      <c r="AC187" s="262">
        <v>7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2</v>
      </c>
      <c r="CB187" s="293">
        <v>7</v>
      </c>
    </row>
    <row r="188" spans="1:80" ht="22.5">
      <c r="A188" s="294">
        <v>163</v>
      </c>
      <c r="B188" s="295" t="s">
        <v>2147</v>
      </c>
      <c r="C188" s="296" t="s">
        <v>2148</v>
      </c>
      <c r="D188" s="297" t="s">
        <v>139</v>
      </c>
      <c r="E188" s="298">
        <v>161.9</v>
      </c>
      <c r="F188" s="298">
        <v>0</v>
      </c>
      <c r="G188" s="299">
        <f>E188*F188</f>
        <v>0</v>
      </c>
      <c r="H188" s="300">
        <v>1.57E-3</v>
      </c>
      <c r="I188" s="301">
        <f>E188*H188</f>
        <v>0.25418299999999999</v>
      </c>
      <c r="J188" s="300">
        <v>0</v>
      </c>
      <c r="K188" s="301">
        <f>E188*J188</f>
        <v>0</v>
      </c>
      <c r="O188" s="293">
        <v>2</v>
      </c>
      <c r="AA188" s="262">
        <v>2</v>
      </c>
      <c r="AB188" s="262">
        <v>7</v>
      </c>
      <c r="AC188" s="262">
        <v>7</v>
      </c>
      <c r="AZ188" s="262">
        <v>2</v>
      </c>
      <c r="BA188" s="262">
        <f>IF(AZ188=1,G188,0)</f>
        <v>0</v>
      </c>
      <c r="BB188" s="262">
        <f>IF(AZ188=2,G188,0)</f>
        <v>0</v>
      </c>
      <c r="BC188" s="262">
        <f>IF(AZ188=3,G188,0)</f>
        <v>0</v>
      </c>
      <c r="BD188" s="262">
        <f>IF(AZ188=4,G188,0)</f>
        <v>0</v>
      </c>
      <c r="BE188" s="262">
        <f>IF(AZ188=5,G188,0)</f>
        <v>0</v>
      </c>
      <c r="CA188" s="293">
        <v>2</v>
      </c>
      <c r="CB188" s="293">
        <v>7</v>
      </c>
    </row>
    <row r="189" spans="1:80">
      <c r="A189" s="303"/>
      <c r="B189" s="304" t="s">
        <v>101</v>
      </c>
      <c r="C189" s="305" t="s">
        <v>2144</v>
      </c>
      <c r="D189" s="306"/>
      <c r="E189" s="307"/>
      <c r="F189" s="308"/>
      <c r="G189" s="309">
        <f>SUM(G186:G188)</f>
        <v>0</v>
      </c>
      <c r="H189" s="310"/>
      <c r="I189" s="311">
        <f>SUM(I186:I188)</f>
        <v>0.50145799999999996</v>
      </c>
      <c r="J189" s="310"/>
      <c r="K189" s="311">
        <f>SUM(K186:K188)</f>
        <v>0</v>
      </c>
      <c r="O189" s="293">
        <v>4</v>
      </c>
      <c r="BA189" s="312">
        <f>SUM(BA186:BA188)</f>
        <v>0</v>
      </c>
      <c r="BB189" s="312">
        <f>SUM(BB186:BB188)</f>
        <v>0</v>
      </c>
      <c r="BC189" s="312">
        <f>SUM(BC186:BC188)</f>
        <v>0</v>
      </c>
      <c r="BD189" s="312">
        <f>SUM(BD186:BD188)</f>
        <v>0</v>
      </c>
      <c r="BE189" s="312">
        <f>SUM(BE186:BE188)</f>
        <v>0</v>
      </c>
    </row>
    <row r="190" spans="1:80">
      <c r="A190" s="283" t="s">
        <v>97</v>
      </c>
      <c r="B190" s="284" t="s">
        <v>2149</v>
      </c>
      <c r="C190" s="285" t="s">
        <v>2150</v>
      </c>
      <c r="D190" s="286"/>
      <c r="E190" s="287"/>
      <c r="F190" s="287"/>
      <c r="G190" s="288"/>
      <c r="H190" s="289"/>
      <c r="I190" s="290"/>
      <c r="J190" s="291"/>
      <c r="K190" s="292"/>
      <c r="O190" s="293">
        <v>1</v>
      </c>
    </row>
    <row r="191" spans="1:80">
      <c r="A191" s="294">
        <v>164</v>
      </c>
      <c r="B191" s="295" t="s">
        <v>2152</v>
      </c>
      <c r="C191" s="296" t="s">
        <v>2153</v>
      </c>
      <c r="D191" s="297" t="s">
        <v>2154</v>
      </c>
      <c r="E191" s="298">
        <v>1</v>
      </c>
      <c r="F191" s="298">
        <v>0</v>
      </c>
      <c r="G191" s="299">
        <f>E191*F191</f>
        <v>0</v>
      </c>
      <c r="H191" s="300">
        <v>0</v>
      </c>
      <c r="I191" s="301">
        <f>E191*H191</f>
        <v>0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7</v>
      </c>
      <c r="AC191" s="262">
        <v>7</v>
      </c>
      <c r="AZ191" s="262">
        <v>2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7</v>
      </c>
    </row>
    <row r="192" spans="1:80">
      <c r="A192" s="294">
        <v>165</v>
      </c>
      <c r="B192" s="295" t="s">
        <v>1768</v>
      </c>
      <c r="C192" s="296" t="s">
        <v>2155</v>
      </c>
      <c r="D192" s="297" t="s">
        <v>1269</v>
      </c>
      <c r="E192" s="298">
        <v>1</v>
      </c>
      <c r="F192" s="298">
        <v>0</v>
      </c>
      <c r="G192" s="299">
        <f>E192*F192</f>
        <v>0</v>
      </c>
      <c r="H192" s="300">
        <v>0</v>
      </c>
      <c r="I192" s="301">
        <f>E192*H192</f>
        <v>0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7</v>
      </c>
      <c r="AC192" s="262">
        <v>7</v>
      </c>
      <c r="AZ192" s="262">
        <v>2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7</v>
      </c>
    </row>
    <row r="193" spans="1:57">
      <c r="A193" s="303"/>
      <c r="B193" s="304" t="s">
        <v>101</v>
      </c>
      <c r="C193" s="305" t="s">
        <v>2151</v>
      </c>
      <c r="D193" s="306"/>
      <c r="E193" s="307"/>
      <c r="F193" s="308"/>
      <c r="G193" s="309">
        <f>SUM(G190:G192)</f>
        <v>0</v>
      </c>
      <c r="H193" s="310"/>
      <c r="I193" s="311">
        <f>SUM(I190:I192)</f>
        <v>0</v>
      </c>
      <c r="J193" s="310"/>
      <c r="K193" s="311">
        <f>SUM(K190:K192)</f>
        <v>0</v>
      </c>
      <c r="O193" s="293">
        <v>4</v>
      </c>
      <c r="BA193" s="312">
        <f>SUM(BA190:BA192)</f>
        <v>0</v>
      </c>
      <c r="BB193" s="312">
        <f>SUM(BB190:BB192)</f>
        <v>0</v>
      </c>
      <c r="BC193" s="312">
        <f>SUM(BC190:BC192)</f>
        <v>0</v>
      </c>
      <c r="BD193" s="312">
        <f>SUM(BD190:BD192)</f>
        <v>0</v>
      </c>
      <c r="BE193" s="312">
        <f>SUM(BE190:BE192)</f>
        <v>0</v>
      </c>
    </row>
    <row r="194" spans="1:57">
      <c r="E194" s="262"/>
    </row>
    <row r="195" spans="1:57">
      <c r="E195" s="262"/>
    </row>
    <row r="196" spans="1:57">
      <c r="E196" s="262"/>
    </row>
    <row r="197" spans="1:57">
      <c r="E197" s="262"/>
    </row>
    <row r="198" spans="1:57">
      <c r="E198" s="262"/>
    </row>
    <row r="199" spans="1:57">
      <c r="E199" s="262"/>
    </row>
    <row r="200" spans="1:57">
      <c r="E200" s="262"/>
    </row>
    <row r="201" spans="1:57">
      <c r="E201" s="262"/>
    </row>
    <row r="202" spans="1:57">
      <c r="E202" s="262"/>
    </row>
    <row r="203" spans="1:57">
      <c r="E203" s="262"/>
    </row>
    <row r="204" spans="1:57">
      <c r="E204" s="262"/>
    </row>
    <row r="205" spans="1:57">
      <c r="E205" s="262"/>
    </row>
    <row r="206" spans="1:57">
      <c r="E206" s="262"/>
    </row>
    <row r="207" spans="1:57">
      <c r="E207" s="262"/>
    </row>
    <row r="208" spans="1:57">
      <c r="E208" s="262"/>
    </row>
    <row r="209" spans="1:7">
      <c r="E209" s="262"/>
    </row>
    <row r="210" spans="1:7">
      <c r="E210" s="262"/>
    </row>
    <row r="211" spans="1:7">
      <c r="E211" s="262"/>
    </row>
    <row r="212" spans="1:7">
      <c r="E212" s="262"/>
    </row>
    <row r="213" spans="1:7">
      <c r="E213" s="262"/>
    </row>
    <row r="214" spans="1:7">
      <c r="E214" s="262"/>
    </row>
    <row r="215" spans="1:7">
      <c r="E215" s="262"/>
    </row>
    <row r="216" spans="1:7">
      <c r="E216" s="262"/>
    </row>
    <row r="217" spans="1:7">
      <c r="A217" s="302"/>
      <c r="B217" s="302"/>
      <c r="C217" s="302"/>
      <c r="D217" s="302"/>
      <c r="E217" s="302"/>
      <c r="F217" s="302"/>
      <c r="G217" s="302"/>
    </row>
    <row r="218" spans="1:7">
      <c r="A218" s="302"/>
      <c r="B218" s="302"/>
      <c r="C218" s="302"/>
      <c r="D218" s="302"/>
      <c r="E218" s="302"/>
      <c r="F218" s="302"/>
      <c r="G218" s="302"/>
    </row>
    <row r="219" spans="1:7">
      <c r="A219" s="302"/>
      <c r="B219" s="302"/>
      <c r="C219" s="302"/>
      <c r="D219" s="302"/>
      <c r="E219" s="302"/>
      <c r="F219" s="302"/>
      <c r="G219" s="302"/>
    </row>
    <row r="220" spans="1:7">
      <c r="A220" s="302"/>
      <c r="B220" s="302"/>
      <c r="C220" s="302"/>
      <c r="D220" s="302"/>
      <c r="E220" s="302"/>
      <c r="F220" s="302"/>
      <c r="G220" s="302"/>
    </row>
    <row r="221" spans="1:7">
      <c r="E221" s="262"/>
    </row>
    <row r="222" spans="1:7">
      <c r="E222" s="262"/>
    </row>
    <row r="223" spans="1:7">
      <c r="E223" s="262"/>
    </row>
    <row r="224" spans="1:7">
      <c r="E224" s="262"/>
    </row>
    <row r="225" spans="5:5">
      <c r="E225" s="262"/>
    </row>
    <row r="226" spans="5:5">
      <c r="E226" s="262"/>
    </row>
    <row r="227" spans="5:5">
      <c r="E227" s="262"/>
    </row>
    <row r="228" spans="5:5">
      <c r="E228" s="262"/>
    </row>
    <row r="229" spans="5:5">
      <c r="E229" s="262"/>
    </row>
    <row r="230" spans="5:5">
      <c r="E230" s="262"/>
    </row>
    <row r="231" spans="5:5">
      <c r="E231" s="262"/>
    </row>
    <row r="232" spans="5:5">
      <c r="E232" s="262"/>
    </row>
    <row r="233" spans="5:5">
      <c r="E233" s="262"/>
    </row>
    <row r="234" spans="5:5">
      <c r="E234" s="262"/>
    </row>
    <row r="235" spans="5:5">
      <c r="E235" s="262"/>
    </row>
    <row r="236" spans="5:5">
      <c r="E236" s="262"/>
    </row>
    <row r="237" spans="5:5">
      <c r="E237" s="262"/>
    </row>
    <row r="238" spans="5:5">
      <c r="E238" s="262"/>
    </row>
    <row r="239" spans="5:5">
      <c r="E239" s="262"/>
    </row>
    <row r="240" spans="5:5">
      <c r="E240" s="262"/>
    </row>
    <row r="241" spans="1:7">
      <c r="E241" s="262"/>
    </row>
    <row r="242" spans="1:7">
      <c r="E242" s="262"/>
    </row>
    <row r="243" spans="1:7">
      <c r="E243" s="262"/>
    </row>
    <row r="244" spans="1:7">
      <c r="E244" s="262"/>
    </row>
    <row r="245" spans="1:7">
      <c r="E245" s="262"/>
    </row>
    <row r="246" spans="1:7">
      <c r="E246" s="262"/>
    </row>
    <row r="247" spans="1:7">
      <c r="E247" s="262"/>
    </row>
    <row r="248" spans="1:7">
      <c r="E248" s="262"/>
    </row>
    <row r="249" spans="1:7">
      <c r="E249" s="262"/>
    </row>
    <row r="250" spans="1:7">
      <c r="E250" s="262"/>
    </row>
    <row r="251" spans="1:7">
      <c r="E251" s="262"/>
    </row>
    <row r="252" spans="1:7">
      <c r="A252" s="313"/>
      <c r="B252" s="313"/>
    </row>
    <row r="253" spans="1:7">
      <c r="A253" s="302"/>
      <c r="B253" s="302"/>
      <c r="C253" s="314"/>
      <c r="D253" s="314"/>
      <c r="E253" s="315"/>
      <c r="F253" s="314"/>
      <c r="G253" s="316"/>
    </row>
    <row r="254" spans="1:7">
      <c r="A254" s="317"/>
      <c r="B254" s="317"/>
      <c r="C254" s="302"/>
      <c r="D254" s="302"/>
      <c r="E254" s="318"/>
      <c r="F254" s="302"/>
      <c r="G254" s="302"/>
    </row>
    <row r="255" spans="1:7">
      <c r="A255" s="302"/>
      <c r="B255" s="302"/>
      <c r="C255" s="302"/>
      <c r="D255" s="302"/>
      <c r="E255" s="318"/>
      <c r="F255" s="302"/>
      <c r="G255" s="302"/>
    </row>
    <row r="256" spans="1:7">
      <c r="A256" s="302"/>
      <c r="B256" s="302"/>
      <c r="C256" s="302"/>
      <c r="D256" s="302"/>
      <c r="E256" s="318"/>
      <c r="F256" s="302"/>
      <c r="G256" s="302"/>
    </row>
    <row r="257" spans="1:7">
      <c r="A257" s="302"/>
      <c r="B257" s="302"/>
      <c r="C257" s="302"/>
      <c r="D257" s="302"/>
      <c r="E257" s="318"/>
      <c r="F257" s="302"/>
      <c r="G257" s="302"/>
    </row>
    <row r="258" spans="1:7">
      <c r="A258" s="302"/>
      <c r="B258" s="302"/>
      <c r="C258" s="302"/>
      <c r="D258" s="302"/>
      <c r="E258" s="318"/>
      <c r="F258" s="302"/>
      <c r="G258" s="302"/>
    </row>
    <row r="259" spans="1:7">
      <c r="A259" s="302"/>
      <c r="B259" s="302"/>
      <c r="C259" s="302"/>
      <c r="D259" s="302"/>
      <c r="E259" s="318"/>
      <c r="F259" s="302"/>
      <c r="G259" s="302"/>
    </row>
    <row r="260" spans="1:7">
      <c r="A260" s="302"/>
      <c r="B260" s="302"/>
      <c r="C260" s="302"/>
      <c r="D260" s="302"/>
      <c r="E260" s="318"/>
      <c r="F260" s="302"/>
      <c r="G260" s="302"/>
    </row>
    <row r="261" spans="1:7">
      <c r="A261" s="302"/>
      <c r="B261" s="302"/>
      <c r="C261" s="302"/>
      <c r="D261" s="302"/>
      <c r="E261" s="318"/>
      <c r="F261" s="302"/>
      <c r="G261" s="302"/>
    </row>
    <row r="262" spans="1:7">
      <c r="A262" s="302"/>
      <c r="B262" s="302"/>
      <c r="C262" s="302"/>
      <c r="D262" s="302"/>
      <c r="E262" s="318"/>
      <c r="F262" s="302"/>
      <c r="G262" s="302"/>
    </row>
    <row r="263" spans="1:7">
      <c r="A263" s="302"/>
      <c r="B263" s="302"/>
      <c r="C263" s="302"/>
      <c r="D263" s="302"/>
      <c r="E263" s="318"/>
      <c r="F263" s="302"/>
      <c r="G263" s="302"/>
    </row>
    <row r="264" spans="1:7">
      <c r="A264" s="302"/>
      <c r="B264" s="302"/>
      <c r="C264" s="302"/>
      <c r="D264" s="302"/>
      <c r="E264" s="318"/>
      <c r="F264" s="302"/>
      <c r="G264" s="302"/>
    </row>
    <row r="265" spans="1:7">
      <c r="A265" s="302"/>
      <c r="B265" s="302"/>
      <c r="C265" s="302"/>
      <c r="D265" s="302"/>
      <c r="E265" s="318"/>
      <c r="F265" s="302"/>
      <c r="G265" s="302"/>
    </row>
    <row r="266" spans="1:7">
      <c r="A266" s="302"/>
      <c r="B266" s="302"/>
      <c r="C266" s="302"/>
      <c r="D266" s="302"/>
      <c r="E266" s="318"/>
      <c r="F266" s="302"/>
      <c r="G266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112</v>
      </c>
      <c r="D2" s="106" t="s">
        <v>113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107</v>
      </c>
      <c r="B5" s="119"/>
      <c r="C5" s="120" t="s">
        <v>108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01-03 HD1205N1B Rek'!E37</f>
        <v>0</v>
      </c>
      <c r="D15" s="161" t="str">
        <f>'SO 01-03 HD1205N1B Rek'!A42</f>
        <v>Přesun stavebních kapacit</v>
      </c>
      <c r="E15" s="162"/>
      <c r="F15" s="163"/>
      <c r="G15" s="160">
        <f>'SO 01-03 HD1205N1B Rek'!I42</f>
        <v>0</v>
      </c>
    </row>
    <row r="16" spans="1:57" ht="15.95" customHeight="1">
      <c r="A16" s="158" t="s">
        <v>52</v>
      </c>
      <c r="B16" s="159" t="s">
        <v>53</v>
      </c>
      <c r="C16" s="160">
        <f>'SO 01-03 HD1205N1B Rek'!F37</f>
        <v>0</v>
      </c>
      <c r="D16" s="110" t="str">
        <f>'SO 01-03 HD1205N1B Rek'!A43</f>
        <v>Mimostaveništní doprava</v>
      </c>
      <c r="E16" s="164"/>
      <c r="F16" s="165"/>
      <c r="G16" s="160">
        <f>'SO 01-03 HD1205N1B Rek'!I43</f>
        <v>0</v>
      </c>
    </row>
    <row r="17" spans="1:7" ht="15.95" customHeight="1">
      <c r="A17" s="158" t="s">
        <v>54</v>
      </c>
      <c r="B17" s="159" t="s">
        <v>55</v>
      </c>
      <c r="C17" s="160">
        <f>'SO 01-03 HD1205N1B Rek'!H37</f>
        <v>0</v>
      </c>
      <c r="D17" s="110" t="str">
        <f>'SO 01-03 HD1205N1B Rek'!A44</f>
        <v>Zařízení staveniště</v>
      </c>
      <c r="E17" s="164"/>
      <c r="F17" s="165"/>
      <c r="G17" s="160">
        <f>'SO 01-03 HD1205N1B Rek'!I44</f>
        <v>0</v>
      </c>
    </row>
    <row r="18" spans="1:7" ht="15.95" customHeight="1">
      <c r="A18" s="166" t="s">
        <v>56</v>
      </c>
      <c r="B18" s="167" t="s">
        <v>57</v>
      </c>
      <c r="C18" s="160">
        <f>'SO 01-03 HD1205N1B Rek'!G37</f>
        <v>0</v>
      </c>
      <c r="D18" s="110" t="str">
        <f>'SO 01-03 HD1205N1B Rek'!A45</f>
        <v>Rezerva rozpočtu</v>
      </c>
      <c r="E18" s="164"/>
      <c r="F18" s="165"/>
      <c r="G18" s="160">
        <f>'SO 01-03 HD1205N1B Rek'!I45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01-03 HD1205N1B Rek'!I37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01-03 HD1205N1B Rek'!H46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112</v>
      </c>
      <c r="I1" s="213"/>
    </row>
    <row r="2" spans="1:9" ht="13.5" thickBot="1">
      <c r="A2" s="214" t="s">
        <v>76</v>
      </c>
      <c r="B2" s="215"/>
      <c r="C2" s="216" t="s">
        <v>109</v>
      </c>
      <c r="D2" s="217"/>
      <c r="E2" s="218"/>
      <c r="F2" s="217"/>
      <c r="G2" s="219" t="s">
        <v>113</v>
      </c>
      <c r="H2" s="220"/>
      <c r="I2" s="221"/>
    </row>
    <row r="3" spans="1:9" ht="13.5" thickTop="1">
      <c r="F3" s="138"/>
    </row>
    <row r="4" spans="1:9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/>
    <row r="6" spans="1:9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>
      <c r="A7" s="319" t="str">
        <f>'SO 01-03 HD1205N1B Pol'!B7</f>
        <v>1</v>
      </c>
      <c r="B7" s="70" t="str">
        <f>'SO 01-03 HD1205N1B Pol'!C7</f>
        <v>Zemní práce</v>
      </c>
      <c r="D7" s="231"/>
      <c r="E7" s="320">
        <f>'SO 01-03 HD1205N1B Pol'!BA21</f>
        <v>0</v>
      </c>
      <c r="F7" s="321">
        <f>'SO 01-03 HD1205N1B Pol'!BB21</f>
        <v>0</v>
      </c>
      <c r="G7" s="321">
        <f>'SO 01-03 HD1205N1B Pol'!BC21</f>
        <v>0</v>
      </c>
      <c r="H7" s="321">
        <f>'SO 01-03 HD1205N1B Pol'!BD21</f>
        <v>0</v>
      </c>
      <c r="I7" s="322">
        <f>'SO 01-03 HD1205N1B Pol'!BE21</f>
        <v>0</v>
      </c>
    </row>
    <row r="8" spans="1:9" s="138" customFormat="1">
      <c r="A8" s="319" t="str">
        <f>'SO 01-03 HD1205N1B Pol'!B22</f>
        <v>11</v>
      </c>
      <c r="B8" s="70" t="str">
        <f>'SO 01-03 HD1205N1B Pol'!C22</f>
        <v>Přípravné a přidružené práce</v>
      </c>
      <c r="D8" s="231"/>
      <c r="E8" s="320">
        <f>'SO 01-03 HD1205N1B Pol'!BA26</f>
        <v>0</v>
      </c>
      <c r="F8" s="321">
        <f>'SO 01-03 HD1205N1B Pol'!BB26</f>
        <v>0</v>
      </c>
      <c r="G8" s="321">
        <f>'SO 01-03 HD1205N1B Pol'!BC26</f>
        <v>0</v>
      </c>
      <c r="H8" s="321">
        <f>'SO 01-03 HD1205N1B Pol'!BD26</f>
        <v>0</v>
      </c>
      <c r="I8" s="322">
        <f>'SO 01-03 HD1205N1B Pol'!BE26</f>
        <v>0</v>
      </c>
    </row>
    <row r="9" spans="1:9" s="138" customFormat="1">
      <c r="A9" s="319" t="str">
        <f>'SO 01-03 HD1205N1B Pol'!B27</f>
        <v>2</v>
      </c>
      <c r="B9" s="70" t="str">
        <f>'SO 01-03 HD1205N1B Pol'!C27</f>
        <v>Základy a zvláštní zakládání</v>
      </c>
      <c r="D9" s="231"/>
      <c r="E9" s="320">
        <f>'SO 01-03 HD1205N1B Pol'!BA44</f>
        <v>0</v>
      </c>
      <c r="F9" s="321">
        <f>'SO 01-03 HD1205N1B Pol'!BB44</f>
        <v>0</v>
      </c>
      <c r="G9" s="321">
        <f>'SO 01-03 HD1205N1B Pol'!BC44</f>
        <v>0</v>
      </c>
      <c r="H9" s="321">
        <f>'SO 01-03 HD1205N1B Pol'!BD44</f>
        <v>0</v>
      </c>
      <c r="I9" s="322">
        <f>'SO 01-03 HD1205N1B Pol'!BE44</f>
        <v>0</v>
      </c>
    </row>
    <row r="10" spans="1:9" s="138" customFormat="1">
      <c r="A10" s="319" t="str">
        <f>'SO 01-03 HD1205N1B Pol'!B45</f>
        <v>3</v>
      </c>
      <c r="B10" s="70" t="str">
        <f>'SO 01-03 HD1205N1B Pol'!C45</f>
        <v>Svislé a kompletní konstrukce</v>
      </c>
      <c r="D10" s="231"/>
      <c r="E10" s="320">
        <f>'SO 01-03 HD1205N1B Pol'!BA57</f>
        <v>0</v>
      </c>
      <c r="F10" s="321">
        <f>'SO 01-03 HD1205N1B Pol'!BB57</f>
        <v>0</v>
      </c>
      <c r="G10" s="321">
        <f>'SO 01-03 HD1205N1B Pol'!BC57</f>
        <v>0</v>
      </c>
      <c r="H10" s="321">
        <f>'SO 01-03 HD1205N1B Pol'!BD57</f>
        <v>0</v>
      </c>
      <c r="I10" s="322">
        <f>'SO 01-03 HD1205N1B Pol'!BE57</f>
        <v>0</v>
      </c>
    </row>
    <row r="11" spans="1:9" s="138" customFormat="1">
      <c r="A11" s="319" t="str">
        <f>'SO 01-03 HD1205N1B Pol'!B58</f>
        <v>4</v>
      </c>
      <c r="B11" s="70" t="str">
        <f>'SO 01-03 HD1205N1B Pol'!C58</f>
        <v>Vodorovné konstrukce</v>
      </c>
      <c r="D11" s="231"/>
      <c r="E11" s="320">
        <f>'SO 01-03 HD1205N1B Pol'!BA89</f>
        <v>0</v>
      </c>
      <c r="F11" s="321">
        <f>'SO 01-03 HD1205N1B Pol'!BB89</f>
        <v>0</v>
      </c>
      <c r="G11" s="321">
        <f>'SO 01-03 HD1205N1B Pol'!BC89</f>
        <v>0</v>
      </c>
      <c r="H11" s="321">
        <f>'SO 01-03 HD1205N1B Pol'!BD89</f>
        <v>0</v>
      </c>
      <c r="I11" s="322">
        <f>'SO 01-03 HD1205N1B Pol'!BE89</f>
        <v>0</v>
      </c>
    </row>
    <row r="12" spans="1:9" s="138" customFormat="1">
      <c r="A12" s="319" t="str">
        <f>'SO 01-03 HD1205N1B Pol'!B90</f>
        <v>5</v>
      </c>
      <c r="B12" s="70" t="str">
        <f>'SO 01-03 HD1205N1B Pol'!C90</f>
        <v>Komunikace</v>
      </c>
      <c r="D12" s="231"/>
      <c r="E12" s="320">
        <f>'SO 01-03 HD1205N1B Pol'!BA100</f>
        <v>0</v>
      </c>
      <c r="F12" s="321">
        <f>'SO 01-03 HD1205N1B Pol'!BB100</f>
        <v>0</v>
      </c>
      <c r="G12" s="321">
        <f>'SO 01-03 HD1205N1B Pol'!BC100</f>
        <v>0</v>
      </c>
      <c r="H12" s="321">
        <f>'SO 01-03 HD1205N1B Pol'!BD100</f>
        <v>0</v>
      </c>
      <c r="I12" s="322">
        <f>'SO 01-03 HD1205N1B Pol'!BE100</f>
        <v>0</v>
      </c>
    </row>
    <row r="13" spans="1:9" s="138" customFormat="1">
      <c r="A13" s="319" t="str">
        <f>'SO 01-03 HD1205N1B Pol'!B101</f>
        <v>61</v>
      </c>
      <c r="B13" s="70" t="str">
        <f>'SO 01-03 HD1205N1B Pol'!C101</f>
        <v>Upravy povrchů vnitřní</v>
      </c>
      <c r="D13" s="231"/>
      <c r="E13" s="320">
        <f>'SO 01-03 HD1205N1B Pol'!BA114</f>
        <v>0</v>
      </c>
      <c r="F13" s="321">
        <f>'SO 01-03 HD1205N1B Pol'!BB114</f>
        <v>0</v>
      </c>
      <c r="G13" s="321">
        <f>'SO 01-03 HD1205N1B Pol'!BC114</f>
        <v>0</v>
      </c>
      <c r="H13" s="321">
        <f>'SO 01-03 HD1205N1B Pol'!BD114</f>
        <v>0</v>
      </c>
      <c r="I13" s="322">
        <f>'SO 01-03 HD1205N1B Pol'!BE114</f>
        <v>0</v>
      </c>
    </row>
    <row r="14" spans="1:9" s="138" customFormat="1">
      <c r="A14" s="319" t="str">
        <f>'SO 01-03 HD1205N1B Pol'!B115</f>
        <v>62B</v>
      </c>
      <c r="B14" s="70" t="str">
        <f>'SO 01-03 HD1205N1B Pol'!C115</f>
        <v>Zateplovací systém</v>
      </c>
      <c r="D14" s="231"/>
      <c r="E14" s="320">
        <f>'SO 01-03 HD1205N1B Pol'!BA145</f>
        <v>0</v>
      </c>
      <c r="F14" s="321">
        <f>'SO 01-03 HD1205N1B Pol'!BB145</f>
        <v>0</v>
      </c>
      <c r="G14" s="321">
        <f>'SO 01-03 HD1205N1B Pol'!BC145</f>
        <v>0</v>
      </c>
      <c r="H14" s="321">
        <f>'SO 01-03 HD1205N1B Pol'!BD145</f>
        <v>0</v>
      </c>
      <c r="I14" s="322">
        <f>'SO 01-03 HD1205N1B Pol'!BE145</f>
        <v>0</v>
      </c>
    </row>
    <row r="15" spans="1:9" s="138" customFormat="1">
      <c r="A15" s="319" t="str">
        <f>'SO 01-03 HD1205N1B Pol'!B146</f>
        <v>63</v>
      </c>
      <c r="B15" s="70" t="str">
        <f>'SO 01-03 HD1205N1B Pol'!C146</f>
        <v>Podlahy a podlahové konstrukce</v>
      </c>
      <c r="D15" s="231"/>
      <c r="E15" s="320">
        <f>'SO 01-03 HD1205N1B Pol'!BA153</f>
        <v>0</v>
      </c>
      <c r="F15" s="321">
        <f>'SO 01-03 HD1205N1B Pol'!BB153</f>
        <v>0</v>
      </c>
      <c r="G15" s="321">
        <f>'SO 01-03 HD1205N1B Pol'!BC153</f>
        <v>0</v>
      </c>
      <c r="H15" s="321">
        <f>'SO 01-03 HD1205N1B Pol'!BD153</f>
        <v>0</v>
      </c>
      <c r="I15" s="322">
        <f>'SO 01-03 HD1205N1B Pol'!BE153</f>
        <v>0</v>
      </c>
    </row>
    <row r="16" spans="1:9" s="138" customFormat="1">
      <c r="A16" s="319" t="str">
        <f>'SO 01-03 HD1205N1B Pol'!B154</f>
        <v>64</v>
      </c>
      <c r="B16" s="70" t="str">
        <f>'SO 01-03 HD1205N1B Pol'!C154</f>
        <v>Výplně otvorů</v>
      </c>
      <c r="D16" s="231"/>
      <c r="E16" s="320">
        <f>'SO 01-03 HD1205N1B Pol'!BA164</f>
        <v>0</v>
      </c>
      <c r="F16" s="321">
        <f>'SO 01-03 HD1205N1B Pol'!BB164</f>
        <v>0</v>
      </c>
      <c r="G16" s="321">
        <f>'SO 01-03 HD1205N1B Pol'!BC164</f>
        <v>0</v>
      </c>
      <c r="H16" s="321">
        <f>'SO 01-03 HD1205N1B Pol'!BD164</f>
        <v>0</v>
      </c>
      <c r="I16" s="322">
        <f>'SO 01-03 HD1205N1B Pol'!BE164</f>
        <v>0</v>
      </c>
    </row>
    <row r="17" spans="1:9" s="138" customFormat="1">
      <c r="A17" s="319" t="str">
        <f>'SO 01-03 HD1205N1B Pol'!B165</f>
        <v>8</v>
      </c>
      <c r="B17" s="70" t="str">
        <f>'SO 01-03 HD1205N1B Pol'!C165</f>
        <v>Trubní vedení</v>
      </c>
      <c r="D17" s="231"/>
      <c r="E17" s="320">
        <f>'SO 01-03 HD1205N1B Pol'!BA170</f>
        <v>0</v>
      </c>
      <c r="F17" s="321">
        <f>'SO 01-03 HD1205N1B Pol'!BB170</f>
        <v>0</v>
      </c>
      <c r="G17" s="321">
        <f>'SO 01-03 HD1205N1B Pol'!BC170</f>
        <v>0</v>
      </c>
      <c r="H17" s="321">
        <f>'SO 01-03 HD1205N1B Pol'!BD170</f>
        <v>0</v>
      </c>
      <c r="I17" s="322">
        <f>'SO 01-03 HD1205N1B Pol'!BE170</f>
        <v>0</v>
      </c>
    </row>
    <row r="18" spans="1:9" s="138" customFormat="1">
      <c r="A18" s="319" t="str">
        <f>'SO 01-03 HD1205N1B Pol'!B171</f>
        <v>94</v>
      </c>
      <c r="B18" s="70" t="str">
        <f>'SO 01-03 HD1205N1B Pol'!C171</f>
        <v>Lešení a stavební výtahy</v>
      </c>
      <c r="D18" s="231"/>
      <c r="E18" s="320">
        <f>'SO 01-03 HD1205N1B Pol'!BA178</f>
        <v>0</v>
      </c>
      <c r="F18" s="321">
        <f>'SO 01-03 HD1205N1B Pol'!BB178</f>
        <v>0</v>
      </c>
      <c r="G18" s="321">
        <f>'SO 01-03 HD1205N1B Pol'!BC178</f>
        <v>0</v>
      </c>
      <c r="H18" s="321">
        <f>'SO 01-03 HD1205N1B Pol'!BD178</f>
        <v>0</v>
      </c>
      <c r="I18" s="322">
        <f>'SO 01-03 HD1205N1B Pol'!BE178</f>
        <v>0</v>
      </c>
    </row>
    <row r="19" spans="1:9" s="138" customFormat="1">
      <c r="A19" s="319" t="str">
        <f>'SO 01-03 HD1205N1B Pol'!B179</f>
        <v>95</v>
      </c>
      <c r="B19" s="70" t="str">
        <f>'SO 01-03 HD1205N1B Pol'!C179</f>
        <v>Dokončovací konstrukce na pozemních stavbách</v>
      </c>
      <c r="D19" s="231"/>
      <c r="E19" s="320">
        <f>'SO 01-03 HD1205N1B Pol'!BA181</f>
        <v>0</v>
      </c>
      <c r="F19" s="321">
        <f>'SO 01-03 HD1205N1B Pol'!BB181</f>
        <v>0</v>
      </c>
      <c r="G19" s="321">
        <f>'SO 01-03 HD1205N1B Pol'!BC181</f>
        <v>0</v>
      </c>
      <c r="H19" s="321">
        <f>'SO 01-03 HD1205N1B Pol'!BD181</f>
        <v>0</v>
      </c>
      <c r="I19" s="322">
        <f>'SO 01-03 HD1205N1B Pol'!BE181</f>
        <v>0</v>
      </c>
    </row>
    <row r="20" spans="1:9" s="138" customFormat="1">
      <c r="A20" s="319" t="str">
        <f>'SO 01-03 HD1205N1B Pol'!B182</f>
        <v>99</v>
      </c>
      <c r="B20" s="70" t="str">
        <f>'SO 01-03 HD1205N1B Pol'!C182</f>
        <v>Staveništní přesun hmot</v>
      </c>
      <c r="D20" s="231"/>
      <c r="E20" s="320">
        <f>'SO 01-03 HD1205N1B Pol'!BA184</f>
        <v>0</v>
      </c>
      <c r="F20" s="321">
        <f>'SO 01-03 HD1205N1B Pol'!BB184</f>
        <v>0</v>
      </c>
      <c r="G20" s="321">
        <f>'SO 01-03 HD1205N1B Pol'!BC184</f>
        <v>0</v>
      </c>
      <c r="H20" s="321">
        <f>'SO 01-03 HD1205N1B Pol'!BD184</f>
        <v>0</v>
      </c>
      <c r="I20" s="322">
        <f>'SO 01-03 HD1205N1B Pol'!BE184</f>
        <v>0</v>
      </c>
    </row>
    <row r="21" spans="1:9" s="138" customFormat="1">
      <c r="A21" s="319" t="str">
        <f>'SO 01-03 HD1205N1B Pol'!B185</f>
        <v>711</v>
      </c>
      <c r="B21" s="70" t="str">
        <f>'SO 01-03 HD1205N1B Pol'!C185</f>
        <v>Izolace proti vodě</v>
      </c>
      <c r="D21" s="231"/>
      <c r="E21" s="320">
        <f>'SO 01-03 HD1205N1B Pol'!BA198</f>
        <v>0</v>
      </c>
      <c r="F21" s="321">
        <f>'SO 01-03 HD1205N1B Pol'!BB198</f>
        <v>0</v>
      </c>
      <c r="G21" s="321">
        <f>'SO 01-03 HD1205N1B Pol'!BC198</f>
        <v>0</v>
      </c>
      <c r="H21" s="321">
        <f>'SO 01-03 HD1205N1B Pol'!BD198</f>
        <v>0</v>
      </c>
      <c r="I21" s="322">
        <f>'SO 01-03 HD1205N1B Pol'!BE198</f>
        <v>0</v>
      </c>
    </row>
    <row r="22" spans="1:9" s="138" customFormat="1">
      <c r="A22" s="319" t="str">
        <f>'SO 01-03 HD1205N1B Pol'!B199</f>
        <v>712</v>
      </c>
      <c r="B22" s="70" t="str">
        <f>'SO 01-03 HD1205N1B Pol'!C199</f>
        <v>Živičné krytiny</v>
      </c>
      <c r="D22" s="231"/>
      <c r="E22" s="320">
        <f>'SO 01-03 HD1205N1B Pol'!BA208</f>
        <v>0</v>
      </c>
      <c r="F22" s="321">
        <f>'SO 01-03 HD1205N1B Pol'!BB208</f>
        <v>0</v>
      </c>
      <c r="G22" s="321">
        <f>'SO 01-03 HD1205N1B Pol'!BC208</f>
        <v>0</v>
      </c>
      <c r="H22" s="321">
        <f>'SO 01-03 HD1205N1B Pol'!BD208</f>
        <v>0</v>
      </c>
      <c r="I22" s="322">
        <f>'SO 01-03 HD1205N1B Pol'!BE208</f>
        <v>0</v>
      </c>
    </row>
    <row r="23" spans="1:9" s="138" customFormat="1">
      <c r="A23" s="319" t="str">
        <f>'SO 01-03 HD1205N1B Pol'!B209</f>
        <v>713</v>
      </c>
      <c r="B23" s="70" t="str">
        <f>'SO 01-03 HD1205N1B Pol'!C209</f>
        <v>Izolace tepelné</v>
      </c>
      <c r="D23" s="231"/>
      <c r="E23" s="320">
        <f>'SO 01-03 HD1205N1B Pol'!BA225</f>
        <v>0</v>
      </c>
      <c r="F23" s="321">
        <f>'SO 01-03 HD1205N1B Pol'!BB225</f>
        <v>0</v>
      </c>
      <c r="G23" s="321">
        <f>'SO 01-03 HD1205N1B Pol'!BC225</f>
        <v>0</v>
      </c>
      <c r="H23" s="321">
        <f>'SO 01-03 HD1205N1B Pol'!BD225</f>
        <v>0</v>
      </c>
      <c r="I23" s="322">
        <f>'SO 01-03 HD1205N1B Pol'!BE225</f>
        <v>0</v>
      </c>
    </row>
    <row r="24" spans="1:9" s="138" customFormat="1">
      <c r="A24" s="319" t="str">
        <f>'SO 01-03 HD1205N1B Pol'!B226</f>
        <v>721</v>
      </c>
      <c r="B24" s="70" t="str">
        <f>'SO 01-03 HD1205N1B Pol'!C226</f>
        <v>Vnitřní kanalizace</v>
      </c>
      <c r="D24" s="231"/>
      <c r="E24" s="320">
        <f>'SO 01-03 HD1205N1B Pol'!BA229</f>
        <v>0</v>
      </c>
      <c r="F24" s="321">
        <f>'SO 01-03 HD1205N1B Pol'!BB229</f>
        <v>0</v>
      </c>
      <c r="G24" s="321">
        <f>'SO 01-03 HD1205N1B Pol'!BC229</f>
        <v>0</v>
      </c>
      <c r="H24" s="321">
        <f>'SO 01-03 HD1205N1B Pol'!BD229</f>
        <v>0</v>
      </c>
      <c r="I24" s="322">
        <f>'SO 01-03 HD1205N1B Pol'!BE229</f>
        <v>0</v>
      </c>
    </row>
    <row r="25" spans="1:9" s="138" customFormat="1">
      <c r="A25" s="319" t="str">
        <f>'SO 01-03 HD1205N1B Pol'!B230</f>
        <v>722</v>
      </c>
      <c r="B25" s="70" t="str">
        <f>'SO 01-03 HD1205N1B Pol'!C230</f>
        <v>Vnitřní vodovod</v>
      </c>
      <c r="D25" s="231"/>
      <c r="E25" s="320">
        <f>'SO 01-03 HD1205N1B Pol'!BA232</f>
        <v>0</v>
      </c>
      <c r="F25" s="321">
        <f>'SO 01-03 HD1205N1B Pol'!BB232</f>
        <v>0</v>
      </c>
      <c r="G25" s="321">
        <f>'SO 01-03 HD1205N1B Pol'!BC232</f>
        <v>0</v>
      </c>
      <c r="H25" s="321">
        <f>'SO 01-03 HD1205N1B Pol'!BD232</f>
        <v>0</v>
      </c>
      <c r="I25" s="322">
        <f>'SO 01-03 HD1205N1B Pol'!BE232</f>
        <v>0</v>
      </c>
    </row>
    <row r="26" spans="1:9" s="138" customFormat="1">
      <c r="A26" s="319" t="str">
        <f>'SO 01-03 HD1205N1B Pol'!B233</f>
        <v>762</v>
      </c>
      <c r="B26" s="70" t="str">
        <f>'SO 01-03 HD1205N1B Pol'!C233</f>
        <v>Konstrukce tesařské</v>
      </c>
      <c r="D26" s="231"/>
      <c r="E26" s="320">
        <f>'SO 01-03 HD1205N1B Pol'!BA247</f>
        <v>0</v>
      </c>
      <c r="F26" s="321">
        <f>'SO 01-03 HD1205N1B Pol'!BB247</f>
        <v>0</v>
      </c>
      <c r="G26" s="321">
        <f>'SO 01-03 HD1205N1B Pol'!BC247</f>
        <v>0</v>
      </c>
      <c r="H26" s="321">
        <f>'SO 01-03 HD1205N1B Pol'!BD247</f>
        <v>0</v>
      </c>
      <c r="I26" s="322">
        <f>'SO 01-03 HD1205N1B Pol'!BE247</f>
        <v>0</v>
      </c>
    </row>
    <row r="27" spans="1:9" s="138" customFormat="1">
      <c r="A27" s="319" t="str">
        <f>'SO 01-03 HD1205N1B Pol'!B248</f>
        <v>7631</v>
      </c>
      <c r="B27" s="70" t="str">
        <f>'SO 01-03 HD1205N1B Pol'!C248</f>
        <v>Konstrukce sádrokartonové</v>
      </c>
      <c r="D27" s="231"/>
      <c r="E27" s="320">
        <f>'SO 01-03 HD1205N1B Pol'!BA261</f>
        <v>0</v>
      </c>
      <c r="F27" s="321">
        <f>'SO 01-03 HD1205N1B Pol'!BB261</f>
        <v>0</v>
      </c>
      <c r="G27" s="321">
        <f>'SO 01-03 HD1205N1B Pol'!BC261</f>
        <v>0</v>
      </c>
      <c r="H27" s="321">
        <f>'SO 01-03 HD1205N1B Pol'!BD261</f>
        <v>0</v>
      </c>
      <c r="I27" s="322">
        <f>'SO 01-03 HD1205N1B Pol'!BE261</f>
        <v>0</v>
      </c>
    </row>
    <row r="28" spans="1:9" s="138" customFormat="1">
      <c r="A28" s="319" t="str">
        <f>'SO 01-03 HD1205N1B Pol'!B262</f>
        <v>764</v>
      </c>
      <c r="B28" s="70" t="str">
        <f>'SO 01-03 HD1205N1B Pol'!C262</f>
        <v>Konstrukce klempířské</v>
      </c>
      <c r="D28" s="231"/>
      <c r="E28" s="320">
        <f>'SO 01-03 HD1205N1B Pol'!BA284</f>
        <v>0</v>
      </c>
      <c r="F28" s="321">
        <f>'SO 01-03 HD1205N1B Pol'!BB284</f>
        <v>0</v>
      </c>
      <c r="G28" s="321">
        <f>'SO 01-03 HD1205N1B Pol'!BC284</f>
        <v>0</v>
      </c>
      <c r="H28" s="321">
        <f>'SO 01-03 HD1205N1B Pol'!BD284</f>
        <v>0</v>
      </c>
      <c r="I28" s="322">
        <f>'SO 01-03 HD1205N1B Pol'!BE284</f>
        <v>0</v>
      </c>
    </row>
    <row r="29" spans="1:9" s="138" customFormat="1">
      <c r="A29" s="319" t="str">
        <f>'SO 01-03 HD1205N1B Pol'!B285</f>
        <v>766</v>
      </c>
      <c r="B29" s="70" t="str">
        <f>'SO 01-03 HD1205N1B Pol'!C285</f>
        <v>Konstrukce truhlářské</v>
      </c>
      <c r="D29" s="231"/>
      <c r="E29" s="320">
        <f>'SO 01-03 HD1205N1B Pol'!BA318</f>
        <v>0</v>
      </c>
      <c r="F29" s="321">
        <f>'SO 01-03 HD1205N1B Pol'!BB318</f>
        <v>0</v>
      </c>
      <c r="G29" s="321">
        <f>'SO 01-03 HD1205N1B Pol'!BC318</f>
        <v>0</v>
      </c>
      <c r="H29" s="321">
        <f>'SO 01-03 HD1205N1B Pol'!BD318</f>
        <v>0</v>
      </c>
      <c r="I29" s="322">
        <f>'SO 01-03 HD1205N1B Pol'!BE318</f>
        <v>0</v>
      </c>
    </row>
    <row r="30" spans="1:9" s="138" customFormat="1">
      <c r="A30" s="319" t="str">
        <f>'SO 01-03 HD1205N1B Pol'!B319</f>
        <v>767</v>
      </c>
      <c r="B30" s="70" t="str">
        <f>'SO 01-03 HD1205N1B Pol'!C319</f>
        <v>Konstrukce zámečnické</v>
      </c>
      <c r="D30" s="231"/>
      <c r="E30" s="320">
        <f>'SO 01-03 HD1205N1B Pol'!BA335</f>
        <v>0</v>
      </c>
      <c r="F30" s="321">
        <f>'SO 01-03 HD1205N1B Pol'!BB335</f>
        <v>0</v>
      </c>
      <c r="G30" s="321">
        <f>'SO 01-03 HD1205N1B Pol'!BC335</f>
        <v>0</v>
      </c>
      <c r="H30" s="321">
        <f>'SO 01-03 HD1205N1B Pol'!BD335</f>
        <v>0</v>
      </c>
      <c r="I30" s="322">
        <f>'SO 01-03 HD1205N1B Pol'!BE335</f>
        <v>0</v>
      </c>
    </row>
    <row r="31" spans="1:9" s="138" customFormat="1">
      <c r="A31" s="319" t="str">
        <f>'SO 01-03 HD1205N1B Pol'!B336</f>
        <v>769</v>
      </c>
      <c r="B31" s="70" t="str">
        <f>'SO 01-03 HD1205N1B Pol'!C336</f>
        <v>Otvorové prvky z plastu</v>
      </c>
      <c r="D31" s="231"/>
      <c r="E31" s="320">
        <f>'SO 01-03 HD1205N1B Pol'!BA361</f>
        <v>0</v>
      </c>
      <c r="F31" s="321">
        <f>'SO 01-03 HD1205N1B Pol'!BB361</f>
        <v>0</v>
      </c>
      <c r="G31" s="321">
        <f>'SO 01-03 HD1205N1B Pol'!BC361</f>
        <v>0</v>
      </c>
      <c r="H31" s="321">
        <f>'SO 01-03 HD1205N1B Pol'!BD361</f>
        <v>0</v>
      </c>
      <c r="I31" s="322">
        <f>'SO 01-03 HD1205N1B Pol'!BE361</f>
        <v>0</v>
      </c>
    </row>
    <row r="32" spans="1:9" s="138" customFormat="1">
      <c r="A32" s="319" t="str">
        <f>'SO 01-03 HD1205N1B Pol'!B362</f>
        <v>771</v>
      </c>
      <c r="B32" s="70" t="str">
        <f>'SO 01-03 HD1205N1B Pol'!C362</f>
        <v>Podlahy z dlaždic a obklady</v>
      </c>
      <c r="D32" s="231"/>
      <c r="E32" s="320">
        <f>'SO 01-03 HD1205N1B Pol'!BA381</f>
        <v>0</v>
      </c>
      <c r="F32" s="321">
        <f>'SO 01-03 HD1205N1B Pol'!BB381</f>
        <v>0</v>
      </c>
      <c r="G32" s="321">
        <f>'SO 01-03 HD1205N1B Pol'!BC381</f>
        <v>0</v>
      </c>
      <c r="H32" s="321">
        <f>'SO 01-03 HD1205N1B Pol'!BD381</f>
        <v>0</v>
      </c>
      <c r="I32" s="322">
        <f>'SO 01-03 HD1205N1B Pol'!BE381</f>
        <v>0</v>
      </c>
    </row>
    <row r="33" spans="1:57" s="138" customFormat="1">
      <c r="A33" s="319" t="str">
        <f>'SO 01-03 HD1205N1B Pol'!B382</f>
        <v>776</v>
      </c>
      <c r="B33" s="70" t="str">
        <f>'SO 01-03 HD1205N1B Pol'!C382</f>
        <v>Podlahy povlakové</v>
      </c>
      <c r="D33" s="231"/>
      <c r="E33" s="320">
        <f>'SO 01-03 HD1205N1B Pol'!BA397</f>
        <v>0</v>
      </c>
      <c r="F33" s="321">
        <f>'SO 01-03 HD1205N1B Pol'!BB397</f>
        <v>0</v>
      </c>
      <c r="G33" s="321">
        <f>'SO 01-03 HD1205N1B Pol'!BC397</f>
        <v>0</v>
      </c>
      <c r="H33" s="321">
        <f>'SO 01-03 HD1205N1B Pol'!BD397</f>
        <v>0</v>
      </c>
      <c r="I33" s="322">
        <f>'SO 01-03 HD1205N1B Pol'!BE397</f>
        <v>0</v>
      </c>
    </row>
    <row r="34" spans="1:57" s="138" customFormat="1">
      <c r="A34" s="319" t="str">
        <f>'SO 01-03 HD1205N1B Pol'!B398</f>
        <v>781</v>
      </c>
      <c r="B34" s="70" t="str">
        <f>'SO 01-03 HD1205N1B Pol'!C398</f>
        <v>Obklady keramické</v>
      </c>
      <c r="D34" s="231"/>
      <c r="E34" s="320">
        <f>'SO 01-03 HD1205N1B Pol'!BA409</f>
        <v>0</v>
      </c>
      <c r="F34" s="321">
        <f>'SO 01-03 HD1205N1B Pol'!BB409</f>
        <v>0</v>
      </c>
      <c r="G34" s="321">
        <f>'SO 01-03 HD1205N1B Pol'!BC409</f>
        <v>0</v>
      </c>
      <c r="H34" s="321">
        <f>'SO 01-03 HD1205N1B Pol'!BD409</f>
        <v>0</v>
      </c>
      <c r="I34" s="322">
        <f>'SO 01-03 HD1205N1B Pol'!BE409</f>
        <v>0</v>
      </c>
    </row>
    <row r="35" spans="1:57" s="138" customFormat="1">
      <c r="A35" s="319" t="str">
        <f>'SO 01-03 HD1205N1B Pol'!B410</f>
        <v>784</v>
      </c>
      <c r="B35" s="70" t="str">
        <f>'SO 01-03 HD1205N1B Pol'!C410</f>
        <v>Malby</v>
      </c>
      <c r="D35" s="231"/>
      <c r="E35" s="320">
        <f>'SO 01-03 HD1205N1B Pol'!BA415</f>
        <v>0</v>
      </c>
      <c r="F35" s="321">
        <f>'SO 01-03 HD1205N1B Pol'!BB415</f>
        <v>0</v>
      </c>
      <c r="G35" s="321">
        <f>'SO 01-03 HD1205N1B Pol'!BC415</f>
        <v>0</v>
      </c>
      <c r="H35" s="321">
        <f>'SO 01-03 HD1205N1B Pol'!BD415</f>
        <v>0</v>
      </c>
      <c r="I35" s="322">
        <f>'SO 01-03 HD1205N1B Pol'!BE415</f>
        <v>0</v>
      </c>
    </row>
    <row r="36" spans="1:57" s="138" customFormat="1" ht="13.5" thickBot="1">
      <c r="A36" s="319" t="str">
        <f>'SO 01-03 HD1205N1B Pol'!B416</f>
        <v>D96</v>
      </c>
      <c r="B36" s="70" t="str">
        <f>'SO 01-03 HD1205N1B Pol'!C416</f>
        <v>Přesuny suti a vybouraných hmot</v>
      </c>
      <c r="D36" s="231"/>
      <c r="E36" s="320">
        <f>'SO 01-03 HD1205N1B Pol'!BA421</f>
        <v>0</v>
      </c>
      <c r="F36" s="321">
        <f>'SO 01-03 HD1205N1B Pol'!BB421</f>
        <v>0</v>
      </c>
      <c r="G36" s="321">
        <f>'SO 01-03 HD1205N1B Pol'!BC421</f>
        <v>0</v>
      </c>
      <c r="H36" s="321">
        <f>'SO 01-03 HD1205N1B Pol'!BD421</f>
        <v>0</v>
      </c>
      <c r="I36" s="322">
        <f>'SO 01-03 HD1205N1B Pol'!BE421</f>
        <v>0</v>
      </c>
    </row>
    <row r="37" spans="1:57" s="14" customFormat="1" ht="13.5" thickBot="1">
      <c r="A37" s="232"/>
      <c r="B37" s="233" t="s">
        <v>79</v>
      </c>
      <c r="C37" s="233"/>
      <c r="D37" s="234"/>
      <c r="E37" s="235">
        <f>SUM(E7:E36)</f>
        <v>0</v>
      </c>
      <c r="F37" s="236">
        <f>SUM(F7:F36)</f>
        <v>0</v>
      </c>
      <c r="G37" s="236">
        <f>SUM(G7:G36)</f>
        <v>0</v>
      </c>
      <c r="H37" s="236">
        <f>SUM(H7:H36)</f>
        <v>0</v>
      </c>
      <c r="I37" s="237">
        <f>SUM(I7:I36)</f>
        <v>0</v>
      </c>
    </row>
    <row r="38" spans="1:57">
      <c r="A38" s="138"/>
      <c r="B38" s="138"/>
      <c r="C38" s="138"/>
      <c r="D38" s="138"/>
      <c r="E38" s="138"/>
      <c r="F38" s="138"/>
      <c r="G38" s="138"/>
      <c r="H38" s="138"/>
      <c r="I38" s="138"/>
    </row>
    <row r="39" spans="1:57" ht="19.5" customHeight="1">
      <c r="A39" s="223" t="s">
        <v>80</v>
      </c>
      <c r="B39" s="223"/>
      <c r="C39" s="223"/>
      <c r="D39" s="223"/>
      <c r="E39" s="223"/>
      <c r="F39" s="223"/>
      <c r="G39" s="238"/>
      <c r="H39" s="223"/>
      <c r="I39" s="223"/>
      <c r="BA39" s="144"/>
      <c r="BB39" s="144"/>
      <c r="BC39" s="144"/>
      <c r="BD39" s="144"/>
      <c r="BE39" s="144"/>
    </row>
    <row r="40" spans="1:57" ht="13.5" thickBot="1"/>
    <row r="41" spans="1:57">
      <c r="A41" s="176" t="s">
        <v>81</v>
      </c>
      <c r="B41" s="177"/>
      <c r="C41" s="177"/>
      <c r="D41" s="239"/>
      <c r="E41" s="240" t="s">
        <v>82</v>
      </c>
      <c r="F41" s="241" t="s">
        <v>12</v>
      </c>
      <c r="G41" s="242" t="s">
        <v>83</v>
      </c>
      <c r="H41" s="243"/>
      <c r="I41" s="244" t="s">
        <v>82</v>
      </c>
    </row>
    <row r="42" spans="1:57">
      <c r="A42" s="168" t="s">
        <v>909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2</v>
      </c>
    </row>
    <row r="43" spans="1:57">
      <c r="A43" s="168" t="s">
        <v>910</v>
      </c>
      <c r="B43" s="159"/>
      <c r="C43" s="159"/>
      <c r="D43" s="245"/>
      <c r="E43" s="246"/>
      <c r="F43" s="247"/>
      <c r="G43" s="248">
        <v>0</v>
      </c>
      <c r="H43" s="249"/>
      <c r="I43" s="250">
        <f>E43+F43*G43/100</f>
        <v>0</v>
      </c>
      <c r="BA43" s="1">
        <v>2</v>
      </c>
    </row>
    <row r="44" spans="1:57">
      <c r="A44" s="168" t="s">
        <v>911</v>
      </c>
      <c r="B44" s="159"/>
      <c r="C44" s="159"/>
      <c r="D44" s="245"/>
      <c r="E44" s="246"/>
      <c r="F44" s="247"/>
      <c r="G44" s="248">
        <v>0</v>
      </c>
      <c r="H44" s="249"/>
      <c r="I44" s="250">
        <f>E44+F44*G44/100</f>
        <v>0</v>
      </c>
      <c r="BA44" s="1">
        <v>2</v>
      </c>
    </row>
    <row r="45" spans="1:57">
      <c r="A45" s="168" t="s">
        <v>912</v>
      </c>
      <c r="B45" s="159"/>
      <c r="C45" s="159"/>
      <c r="D45" s="245"/>
      <c r="E45" s="246"/>
      <c r="F45" s="247"/>
      <c r="G45" s="248">
        <v>0</v>
      </c>
      <c r="H45" s="249"/>
      <c r="I45" s="250">
        <f>E45+F45*G45/100</f>
        <v>0</v>
      </c>
      <c r="BA45" s="1">
        <v>2</v>
      </c>
    </row>
    <row r="46" spans="1:57" ht="13.5" thickBot="1">
      <c r="A46" s="251"/>
      <c r="B46" s="252" t="s">
        <v>84</v>
      </c>
      <c r="C46" s="253"/>
      <c r="D46" s="254"/>
      <c r="E46" s="255"/>
      <c r="F46" s="256"/>
      <c r="G46" s="256"/>
      <c r="H46" s="257">
        <f>SUM(I42:I45)</f>
        <v>0</v>
      </c>
      <c r="I46" s="258"/>
    </row>
    <row r="48" spans="1:57">
      <c r="B48" s="14"/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  <row r="72" spans="6:9">
      <c r="F72" s="259"/>
      <c r="G72" s="260"/>
      <c r="H72" s="260"/>
      <c r="I72" s="54"/>
    </row>
    <row r="73" spans="6:9">
      <c r="F73" s="259"/>
      <c r="G73" s="260"/>
      <c r="H73" s="260"/>
      <c r="I73" s="54"/>
    </row>
    <row r="74" spans="6:9">
      <c r="F74" s="259"/>
      <c r="G74" s="260"/>
      <c r="H74" s="260"/>
      <c r="I74" s="54"/>
    </row>
    <row r="75" spans="6:9">
      <c r="F75" s="259"/>
      <c r="G75" s="260"/>
      <c r="H75" s="260"/>
      <c r="I75" s="54"/>
    </row>
    <row r="76" spans="6:9">
      <c r="F76" s="259"/>
      <c r="G76" s="260"/>
      <c r="H76" s="260"/>
      <c r="I76" s="54"/>
    </row>
    <row r="77" spans="6:9">
      <c r="F77" s="259"/>
      <c r="G77" s="260"/>
      <c r="H77" s="260"/>
      <c r="I77" s="54"/>
    </row>
    <row r="78" spans="6:9">
      <c r="F78" s="259"/>
      <c r="G78" s="260"/>
      <c r="H78" s="260"/>
      <c r="I78" s="54"/>
    </row>
    <row r="79" spans="6:9">
      <c r="F79" s="259"/>
      <c r="G79" s="260"/>
      <c r="H79" s="260"/>
      <c r="I79" s="54"/>
    </row>
    <row r="80" spans="6:9">
      <c r="F80" s="259"/>
      <c r="G80" s="260"/>
      <c r="H80" s="260"/>
      <c r="I80" s="54"/>
    </row>
    <row r="81" spans="6:9">
      <c r="F81" s="259"/>
      <c r="G81" s="260"/>
      <c r="H81" s="260"/>
      <c r="I81" s="54"/>
    </row>
    <row r="82" spans="6:9">
      <c r="F82" s="259"/>
      <c r="G82" s="260"/>
      <c r="H82" s="260"/>
      <c r="I82" s="54"/>
    </row>
    <row r="83" spans="6:9">
      <c r="F83" s="259"/>
      <c r="G83" s="260"/>
      <c r="H83" s="260"/>
      <c r="I83" s="54"/>
    </row>
    <row r="84" spans="6:9">
      <c r="F84" s="259"/>
      <c r="G84" s="260"/>
      <c r="H84" s="260"/>
      <c r="I84" s="54"/>
    </row>
    <row r="85" spans="6:9">
      <c r="F85" s="259"/>
      <c r="G85" s="260"/>
      <c r="H85" s="260"/>
      <c r="I85" s="54"/>
    </row>
    <row r="86" spans="6:9">
      <c r="F86" s="259"/>
      <c r="G86" s="260"/>
      <c r="H86" s="260"/>
      <c r="I86" s="54"/>
    </row>
    <row r="87" spans="6:9">
      <c r="F87" s="259"/>
      <c r="G87" s="260"/>
      <c r="H87" s="260"/>
      <c r="I87" s="54"/>
    </row>
    <row r="88" spans="6:9">
      <c r="F88" s="259"/>
      <c r="G88" s="260"/>
      <c r="H88" s="260"/>
      <c r="I88" s="54"/>
    </row>
    <row r="89" spans="6:9">
      <c r="F89" s="259"/>
      <c r="G89" s="260"/>
      <c r="H89" s="260"/>
      <c r="I89" s="54"/>
    </row>
    <row r="90" spans="6:9">
      <c r="F90" s="259"/>
      <c r="G90" s="260"/>
      <c r="H90" s="260"/>
      <c r="I90" s="54"/>
    </row>
    <row r="91" spans="6:9">
      <c r="F91" s="259"/>
      <c r="G91" s="260"/>
      <c r="H91" s="260"/>
      <c r="I91" s="54"/>
    </row>
    <row r="92" spans="6:9">
      <c r="F92" s="259"/>
      <c r="G92" s="260"/>
      <c r="H92" s="260"/>
      <c r="I92" s="54"/>
    </row>
    <row r="93" spans="6:9">
      <c r="F93" s="259"/>
      <c r="G93" s="260"/>
      <c r="H93" s="260"/>
      <c r="I93" s="54"/>
    </row>
    <row r="94" spans="6:9">
      <c r="F94" s="259"/>
      <c r="G94" s="260"/>
      <c r="H94" s="260"/>
      <c r="I94" s="54"/>
    </row>
    <row r="95" spans="6:9">
      <c r="F95" s="259"/>
      <c r="G95" s="260"/>
      <c r="H95" s="260"/>
      <c r="I95" s="54"/>
    </row>
    <row r="96" spans="6:9">
      <c r="F96" s="259"/>
      <c r="G96" s="260"/>
      <c r="H96" s="260"/>
      <c r="I96" s="54"/>
    </row>
    <row r="97" spans="6:9">
      <c r="F97" s="259"/>
      <c r="G97" s="260"/>
      <c r="H97" s="260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494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01-03 HD1205N1B Rek'!H1</f>
        <v>HD1205N1B</v>
      </c>
      <c r="G3" s="269"/>
    </row>
    <row r="4" spans="1:80" ht="13.5" thickBot="1">
      <c r="A4" s="270" t="s">
        <v>76</v>
      </c>
      <c r="B4" s="215"/>
      <c r="C4" s="216" t="s">
        <v>109</v>
      </c>
      <c r="D4" s="271"/>
      <c r="E4" s="272" t="str">
        <f>'SO 01-03 HD1205N1B Rek'!G2</f>
        <v>Novostavba šaten Popůvky - stavba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>
      <c r="A8" s="294">
        <v>1</v>
      </c>
      <c r="B8" s="295" t="s">
        <v>115</v>
      </c>
      <c r="C8" s="296" t="s">
        <v>116</v>
      </c>
      <c r="D8" s="297" t="s">
        <v>111</v>
      </c>
      <c r="E8" s="298">
        <v>27.071999999999999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-2.4</v>
      </c>
      <c r="K8" s="301">
        <f>E8*J8</f>
        <v>-64.972799999999992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ht="22.5">
      <c r="A9" s="294">
        <v>2</v>
      </c>
      <c r="B9" s="295" t="s">
        <v>117</v>
      </c>
      <c r="C9" s="296" t="s">
        <v>118</v>
      </c>
      <c r="D9" s="297" t="s">
        <v>111</v>
      </c>
      <c r="E9" s="298">
        <v>101.6215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>
        <v>0</v>
      </c>
      <c r="K9" s="301">
        <f>E9*J9</f>
        <v>0</v>
      </c>
      <c r="O9" s="293">
        <v>2</v>
      </c>
      <c r="AA9" s="262">
        <v>1</v>
      </c>
      <c r="AB9" s="262">
        <v>1</v>
      </c>
      <c r="AC9" s="262">
        <v>1</v>
      </c>
      <c r="AZ9" s="262">
        <v>1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</v>
      </c>
      <c r="CB9" s="293">
        <v>1</v>
      </c>
    </row>
    <row r="10" spans="1:80" ht="22.5">
      <c r="A10" s="294">
        <v>3</v>
      </c>
      <c r="B10" s="295" t="s">
        <v>119</v>
      </c>
      <c r="C10" s="296" t="s">
        <v>120</v>
      </c>
      <c r="D10" s="297" t="s">
        <v>111</v>
      </c>
      <c r="E10" s="298">
        <v>16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>
        <v>0</v>
      </c>
      <c r="K10" s="301">
        <f>E10*J10</f>
        <v>0</v>
      </c>
      <c r="O10" s="293">
        <v>2</v>
      </c>
      <c r="AA10" s="262">
        <v>1</v>
      </c>
      <c r="AB10" s="262">
        <v>1</v>
      </c>
      <c r="AC10" s="262">
        <v>1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</v>
      </c>
      <c r="CB10" s="293">
        <v>1</v>
      </c>
    </row>
    <row r="11" spans="1:80">
      <c r="A11" s="294">
        <v>4</v>
      </c>
      <c r="B11" s="295" t="s">
        <v>121</v>
      </c>
      <c r="C11" s="296" t="s">
        <v>122</v>
      </c>
      <c r="D11" s="297" t="s">
        <v>111</v>
      </c>
      <c r="E11" s="298">
        <v>81.093400000000003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>
        <v>0</v>
      </c>
      <c r="K11" s="301">
        <f>E11*J11</f>
        <v>0</v>
      </c>
      <c r="O11" s="293">
        <v>2</v>
      </c>
      <c r="AA11" s="262">
        <v>1</v>
      </c>
      <c r="AB11" s="262">
        <v>1</v>
      </c>
      <c r="AC11" s="262">
        <v>1</v>
      </c>
      <c r="AZ11" s="262">
        <v>1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</v>
      </c>
      <c r="CB11" s="293">
        <v>1</v>
      </c>
    </row>
    <row r="12" spans="1:80">
      <c r="A12" s="294">
        <v>5</v>
      </c>
      <c r="B12" s="295" t="s">
        <v>123</v>
      </c>
      <c r="C12" s="296" t="s">
        <v>124</v>
      </c>
      <c r="D12" s="297" t="s">
        <v>111</v>
      </c>
      <c r="E12" s="298">
        <v>182.7149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>
        <v>0</v>
      </c>
      <c r="K12" s="301">
        <f>E12*J12</f>
        <v>0</v>
      </c>
      <c r="O12" s="293">
        <v>2</v>
      </c>
      <c r="AA12" s="262">
        <v>1</v>
      </c>
      <c r="AB12" s="262">
        <v>1</v>
      </c>
      <c r="AC12" s="262">
        <v>1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</v>
      </c>
      <c r="CB12" s="293">
        <v>1</v>
      </c>
    </row>
    <row r="13" spans="1:80" ht="22.5">
      <c r="A13" s="294">
        <v>6</v>
      </c>
      <c r="B13" s="295" t="s">
        <v>125</v>
      </c>
      <c r="C13" s="296" t="s">
        <v>126</v>
      </c>
      <c r="D13" s="297" t="s">
        <v>111</v>
      </c>
      <c r="E13" s="298">
        <v>28.9665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1</v>
      </c>
      <c r="AC13" s="262">
        <v>1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1</v>
      </c>
    </row>
    <row r="14" spans="1:80">
      <c r="A14" s="294">
        <v>7</v>
      </c>
      <c r="B14" s="295" t="s">
        <v>127</v>
      </c>
      <c r="C14" s="296" t="s">
        <v>128</v>
      </c>
      <c r="D14" s="297" t="s">
        <v>111</v>
      </c>
      <c r="E14" s="298">
        <v>153.7484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>
        <v>0</v>
      </c>
      <c r="K14" s="301">
        <f>E14*J14</f>
        <v>0</v>
      </c>
      <c r="O14" s="293">
        <v>2</v>
      </c>
      <c r="AA14" s="262">
        <v>1</v>
      </c>
      <c r="AB14" s="262">
        <v>1</v>
      </c>
      <c r="AC14" s="262">
        <v>1</v>
      </c>
      <c r="AZ14" s="262">
        <v>1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</v>
      </c>
      <c r="CB14" s="293">
        <v>1</v>
      </c>
    </row>
    <row r="15" spans="1:80" ht="22.5">
      <c r="A15" s="294">
        <v>8</v>
      </c>
      <c r="B15" s="295" t="s">
        <v>129</v>
      </c>
      <c r="C15" s="296" t="s">
        <v>130</v>
      </c>
      <c r="D15" s="297" t="s">
        <v>111</v>
      </c>
      <c r="E15" s="298">
        <v>153.7484</v>
      </c>
      <c r="F15" s="298">
        <v>0</v>
      </c>
      <c r="G15" s="299">
        <f>E15*F15</f>
        <v>0</v>
      </c>
      <c r="H15" s="300">
        <v>0</v>
      </c>
      <c r="I15" s="301">
        <f>E15*H15</f>
        <v>0</v>
      </c>
      <c r="J15" s="300">
        <v>0</v>
      </c>
      <c r="K15" s="301">
        <f>E15*J15</f>
        <v>0</v>
      </c>
      <c r="O15" s="293">
        <v>2</v>
      </c>
      <c r="AA15" s="262">
        <v>1</v>
      </c>
      <c r="AB15" s="262">
        <v>10</v>
      </c>
      <c r="AC15" s="262">
        <v>10</v>
      </c>
      <c r="AZ15" s="262">
        <v>1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</v>
      </c>
      <c r="CB15" s="293">
        <v>10</v>
      </c>
    </row>
    <row r="16" spans="1:80" ht="22.5">
      <c r="A16" s="294">
        <v>9</v>
      </c>
      <c r="B16" s="295" t="s">
        <v>131</v>
      </c>
      <c r="C16" s="296" t="s">
        <v>132</v>
      </c>
      <c r="D16" s="297" t="s">
        <v>111</v>
      </c>
      <c r="E16" s="298">
        <v>211.6814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1</v>
      </c>
      <c r="AC16" s="262">
        <v>1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1</v>
      </c>
    </row>
    <row r="17" spans="1:80" ht="22.5">
      <c r="A17" s="294">
        <v>10</v>
      </c>
      <c r="B17" s="295" t="s">
        <v>133</v>
      </c>
      <c r="C17" s="296" t="s">
        <v>134</v>
      </c>
      <c r="D17" s="297" t="s">
        <v>111</v>
      </c>
      <c r="E17" s="298">
        <v>28.9665</v>
      </c>
      <c r="F17" s="298">
        <v>0</v>
      </c>
      <c r="G17" s="299">
        <f>E17*F17</f>
        <v>0</v>
      </c>
      <c r="H17" s="300">
        <v>0</v>
      </c>
      <c r="I17" s="301">
        <f>E17*H17</f>
        <v>0</v>
      </c>
      <c r="J17" s="300">
        <v>0</v>
      </c>
      <c r="K17" s="301">
        <f>E17*J17</f>
        <v>0</v>
      </c>
      <c r="O17" s="293">
        <v>2</v>
      </c>
      <c r="AA17" s="262">
        <v>1</v>
      </c>
      <c r="AB17" s="262">
        <v>1</v>
      </c>
      <c r="AC17" s="262">
        <v>1</v>
      </c>
      <c r="AZ17" s="262">
        <v>1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1</v>
      </c>
      <c r="CB17" s="293">
        <v>1</v>
      </c>
    </row>
    <row r="18" spans="1:80">
      <c r="A18" s="294">
        <v>11</v>
      </c>
      <c r="B18" s="295" t="s">
        <v>135</v>
      </c>
      <c r="C18" s="296" t="s">
        <v>136</v>
      </c>
      <c r="D18" s="297" t="s">
        <v>111</v>
      </c>
      <c r="E18" s="298">
        <v>19.311</v>
      </c>
      <c r="F18" s="298">
        <v>0</v>
      </c>
      <c r="G18" s="299">
        <f>E18*F18</f>
        <v>0</v>
      </c>
      <c r="H18" s="300">
        <v>0</v>
      </c>
      <c r="I18" s="301">
        <f>E18*H18</f>
        <v>0</v>
      </c>
      <c r="J18" s="300">
        <v>0</v>
      </c>
      <c r="K18" s="301">
        <f>E18*J18</f>
        <v>0</v>
      </c>
      <c r="O18" s="293">
        <v>2</v>
      </c>
      <c r="AA18" s="262">
        <v>1</v>
      </c>
      <c r="AB18" s="262">
        <v>1</v>
      </c>
      <c r="AC18" s="262">
        <v>1</v>
      </c>
      <c r="AZ18" s="262">
        <v>1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1</v>
      </c>
      <c r="CB18" s="293">
        <v>1</v>
      </c>
    </row>
    <row r="19" spans="1:80" ht="22.5">
      <c r="A19" s="294">
        <v>12</v>
      </c>
      <c r="B19" s="295" t="s">
        <v>137</v>
      </c>
      <c r="C19" s="296" t="s">
        <v>138</v>
      </c>
      <c r="D19" s="297" t="s">
        <v>139</v>
      </c>
      <c r="E19" s="298">
        <v>233</v>
      </c>
      <c r="F19" s="298">
        <v>0</v>
      </c>
      <c r="G19" s="299">
        <f>E19*F19</f>
        <v>0</v>
      </c>
      <c r="H19" s="300">
        <v>0</v>
      </c>
      <c r="I19" s="301">
        <f>E19*H19</f>
        <v>0</v>
      </c>
      <c r="J19" s="300">
        <v>0</v>
      </c>
      <c r="K19" s="301">
        <f>E19*J19</f>
        <v>0</v>
      </c>
      <c r="O19" s="293">
        <v>2</v>
      </c>
      <c r="AA19" s="262">
        <v>1</v>
      </c>
      <c r="AB19" s="262">
        <v>1</v>
      </c>
      <c r="AC19" s="262">
        <v>1</v>
      </c>
      <c r="AZ19" s="262">
        <v>1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1</v>
      </c>
      <c r="CB19" s="293">
        <v>1</v>
      </c>
    </row>
    <row r="20" spans="1:80" ht="22.5">
      <c r="A20" s="294">
        <v>13</v>
      </c>
      <c r="B20" s="295" t="s">
        <v>140</v>
      </c>
      <c r="C20" s="296" t="s">
        <v>141</v>
      </c>
      <c r="D20" s="297" t="s">
        <v>142</v>
      </c>
      <c r="E20" s="298">
        <v>307.49680000000001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>
        <v>0</v>
      </c>
      <c r="K20" s="301">
        <f>E20*J20</f>
        <v>0</v>
      </c>
      <c r="O20" s="293">
        <v>2</v>
      </c>
      <c r="AA20" s="262">
        <v>1</v>
      </c>
      <c r="AB20" s="262">
        <v>1</v>
      </c>
      <c r="AC20" s="262">
        <v>1</v>
      </c>
      <c r="AZ20" s="262">
        <v>1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</v>
      </c>
      <c r="CB20" s="293">
        <v>1</v>
      </c>
    </row>
    <row r="21" spans="1:80">
      <c r="A21" s="303"/>
      <c r="B21" s="304" t="s">
        <v>101</v>
      </c>
      <c r="C21" s="305" t="s">
        <v>114</v>
      </c>
      <c r="D21" s="306"/>
      <c r="E21" s="307"/>
      <c r="F21" s="308"/>
      <c r="G21" s="309">
        <f>SUM(G7:G20)</f>
        <v>0</v>
      </c>
      <c r="H21" s="310"/>
      <c r="I21" s="311">
        <f>SUM(I7:I20)</f>
        <v>0</v>
      </c>
      <c r="J21" s="310"/>
      <c r="K21" s="311">
        <f>SUM(K7:K20)</f>
        <v>-64.972799999999992</v>
      </c>
      <c r="O21" s="293">
        <v>4</v>
      </c>
      <c r="BA21" s="312">
        <f>SUM(BA7:BA20)</f>
        <v>0</v>
      </c>
      <c r="BB21" s="312">
        <f>SUM(BB7:BB20)</f>
        <v>0</v>
      </c>
      <c r="BC21" s="312">
        <f>SUM(BC7:BC20)</f>
        <v>0</v>
      </c>
      <c r="BD21" s="312">
        <f>SUM(BD7:BD20)</f>
        <v>0</v>
      </c>
      <c r="BE21" s="312">
        <f>SUM(BE7:BE20)</f>
        <v>0</v>
      </c>
    </row>
    <row r="22" spans="1:80">
      <c r="A22" s="283" t="s">
        <v>97</v>
      </c>
      <c r="B22" s="284" t="s">
        <v>143</v>
      </c>
      <c r="C22" s="285" t="s">
        <v>144</v>
      </c>
      <c r="D22" s="286"/>
      <c r="E22" s="287"/>
      <c r="F22" s="287"/>
      <c r="G22" s="288"/>
      <c r="H22" s="289"/>
      <c r="I22" s="290"/>
      <c r="J22" s="291"/>
      <c r="K22" s="292"/>
      <c r="O22" s="293">
        <v>1</v>
      </c>
    </row>
    <row r="23" spans="1:80" ht="22.5">
      <c r="A23" s="294">
        <v>14</v>
      </c>
      <c r="B23" s="295" t="s">
        <v>146</v>
      </c>
      <c r="C23" s="296" t="s">
        <v>147</v>
      </c>
      <c r="D23" s="297" t="s">
        <v>148</v>
      </c>
      <c r="E23" s="298">
        <v>1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>
        <v>0</v>
      </c>
      <c r="K23" s="301">
        <f>E23*J23</f>
        <v>0</v>
      </c>
      <c r="O23" s="293">
        <v>2</v>
      </c>
      <c r="AA23" s="262">
        <v>1</v>
      </c>
      <c r="AB23" s="262">
        <v>1</v>
      </c>
      <c r="AC23" s="262">
        <v>1</v>
      </c>
      <c r="AZ23" s="262">
        <v>1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</v>
      </c>
      <c r="CB23" s="293">
        <v>1</v>
      </c>
    </row>
    <row r="24" spans="1:80" ht="22.5">
      <c r="A24" s="294">
        <v>15</v>
      </c>
      <c r="B24" s="295" t="s">
        <v>149</v>
      </c>
      <c r="C24" s="296" t="s">
        <v>150</v>
      </c>
      <c r="D24" s="297" t="s">
        <v>151</v>
      </c>
      <c r="E24" s="298">
        <v>1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1</v>
      </c>
      <c r="AC24" s="262">
        <v>1</v>
      </c>
      <c r="AZ24" s="262">
        <v>1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1</v>
      </c>
    </row>
    <row r="25" spans="1:80">
      <c r="A25" s="294">
        <v>16</v>
      </c>
      <c r="B25" s="295" t="s">
        <v>152</v>
      </c>
      <c r="C25" s="296" t="s">
        <v>153</v>
      </c>
      <c r="D25" s="297" t="s">
        <v>154</v>
      </c>
      <c r="E25" s="298">
        <v>150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/>
      <c r="K25" s="301">
        <f>E25*J25</f>
        <v>0</v>
      </c>
      <c r="O25" s="293">
        <v>2</v>
      </c>
      <c r="AA25" s="262">
        <v>10</v>
      </c>
      <c r="AB25" s="262">
        <v>0</v>
      </c>
      <c r="AC25" s="262">
        <v>8</v>
      </c>
      <c r="AZ25" s="262">
        <v>5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10</v>
      </c>
      <c r="CB25" s="293">
        <v>0</v>
      </c>
    </row>
    <row r="26" spans="1:80">
      <c r="A26" s="303"/>
      <c r="B26" s="304" t="s">
        <v>101</v>
      </c>
      <c r="C26" s="305" t="s">
        <v>145</v>
      </c>
      <c r="D26" s="306"/>
      <c r="E26" s="307"/>
      <c r="F26" s="308"/>
      <c r="G26" s="309">
        <f>SUM(G22:G25)</f>
        <v>0</v>
      </c>
      <c r="H26" s="310"/>
      <c r="I26" s="311">
        <f>SUM(I22:I25)</f>
        <v>0</v>
      </c>
      <c r="J26" s="310"/>
      <c r="K26" s="311">
        <f>SUM(K22:K25)</f>
        <v>0</v>
      </c>
      <c r="O26" s="293">
        <v>4</v>
      </c>
      <c r="BA26" s="312">
        <f>SUM(BA22:BA25)</f>
        <v>0</v>
      </c>
      <c r="BB26" s="312">
        <f>SUM(BB22:BB25)</f>
        <v>0</v>
      </c>
      <c r="BC26" s="312">
        <f>SUM(BC22:BC25)</f>
        <v>0</v>
      </c>
      <c r="BD26" s="312">
        <f>SUM(BD22:BD25)</f>
        <v>0</v>
      </c>
      <c r="BE26" s="312">
        <f>SUM(BE22:BE25)</f>
        <v>0</v>
      </c>
    </row>
    <row r="27" spans="1:80">
      <c r="A27" s="283" t="s">
        <v>97</v>
      </c>
      <c r="B27" s="284" t="s">
        <v>155</v>
      </c>
      <c r="C27" s="285" t="s">
        <v>156</v>
      </c>
      <c r="D27" s="286"/>
      <c r="E27" s="287"/>
      <c r="F27" s="287"/>
      <c r="G27" s="288"/>
      <c r="H27" s="289"/>
      <c r="I27" s="290"/>
      <c r="J27" s="291"/>
      <c r="K27" s="292"/>
      <c r="O27" s="293">
        <v>1</v>
      </c>
    </row>
    <row r="28" spans="1:80" ht="22.5">
      <c r="A28" s="294">
        <v>17</v>
      </c>
      <c r="B28" s="295" t="s">
        <v>158</v>
      </c>
      <c r="C28" s="296" t="s">
        <v>159</v>
      </c>
      <c r="D28" s="297" t="s">
        <v>139</v>
      </c>
      <c r="E28" s="298">
        <v>236.75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>
        <v>0</v>
      </c>
      <c r="K28" s="301">
        <f>E28*J28</f>
        <v>0</v>
      </c>
      <c r="O28" s="293">
        <v>2</v>
      </c>
      <c r="AA28" s="262">
        <v>1</v>
      </c>
      <c r="AB28" s="262">
        <v>1</v>
      </c>
      <c r="AC28" s="262">
        <v>1</v>
      </c>
      <c r="AZ28" s="262">
        <v>1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</v>
      </c>
      <c r="CB28" s="293">
        <v>1</v>
      </c>
    </row>
    <row r="29" spans="1:80">
      <c r="A29" s="294">
        <v>18</v>
      </c>
      <c r="B29" s="295" t="s">
        <v>160</v>
      </c>
      <c r="C29" s="296" t="s">
        <v>161</v>
      </c>
      <c r="D29" s="297" t="s">
        <v>111</v>
      </c>
      <c r="E29" s="298">
        <v>30.558499999999999</v>
      </c>
      <c r="F29" s="298">
        <v>0</v>
      </c>
      <c r="G29" s="299">
        <f>E29*F29</f>
        <v>0</v>
      </c>
      <c r="H29" s="300">
        <v>1.7816399999999999</v>
      </c>
      <c r="I29" s="301">
        <f>E29*H29</f>
        <v>54.444245939999995</v>
      </c>
      <c r="J29" s="300">
        <v>0</v>
      </c>
      <c r="K29" s="301">
        <f>E29*J29</f>
        <v>0</v>
      </c>
      <c r="O29" s="293">
        <v>2</v>
      </c>
      <c r="AA29" s="262">
        <v>1</v>
      </c>
      <c r="AB29" s="262">
        <v>0</v>
      </c>
      <c r="AC29" s="262">
        <v>0</v>
      </c>
      <c r="AZ29" s="262">
        <v>1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1</v>
      </c>
      <c r="CB29" s="293">
        <v>0</v>
      </c>
    </row>
    <row r="30" spans="1:80">
      <c r="A30" s="294">
        <v>19</v>
      </c>
      <c r="B30" s="295" t="s">
        <v>162</v>
      </c>
      <c r="C30" s="296" t="s">
        <v>163</v>
      </c>
      <c r="D30" s="297" t="s">
        <v>111</v>
      </c>
      <c r="E30" s="298">
        <v>19.6875</v>
      </c>
      <c r="F30" s="298">
        <v>0</v>
      </c>
      <c r="G30" s="299">
        <f>E30*F30</f>
        <v>0</v>
      </c>
      <c r="H30" s="300">
        <v>2.5249999999999999</v>
      </c>
      <c r="I30" s="301">
        <f>E30*H30</f>
        <v>49.7109375</v>
      </c>
      <c r="J30" s="300">
        <v>0</v>
      </c>
      <c r="K30" s="301">
        <f>E30*J30</f>
        <v>0</v>
      </c>
      <c r="O30" s="293">
        <v>2</v>
      </c>
      <c r="AA30" s="262">
        <v>1</v>
      </c>
      <c r="AB30" s="262">
        <v>1</v>
      </c>
      <c r="AC30" s="262">
        <v>1</v>
      </c>
      <c r="AZ30" s="262">
        <v>1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1</v>
      </c>
      <c r="CB30" s="293">
        <v>1</v>
      </c>
    </row>
    <row r="31" spans="1:80" ht="22.5">
      <c r="A31" s="294">
        <v>20</v>
      </c>
      <c r="B31" s="295" t="s">
        <v>164</v>
      </c>
      <c r="C31" s="296" t="s">
        <v>165</v>
      </c>
      <c r="D31" s="297" t="s">
        <v>139</v>
      </c>
      <c r="E31" s="298">
        <v>22</v>
      </c>
      <c r="F31" s="298">
        <v>0</v>
      </c>
      <c r="G31" s="299">
        <f>E31*F31</f>
        <v>0</v>
      </c>
      <c r="H31" s="300">
        <v>3.6400000000000002E-2</v>
      </c>
      <c r="I31" s="301">
        <f>E31*H31</f>
        <v>0.80080000000000007</v>
      </c>
      <c r="J31" s="300">
        <v>0</v>
      </c>
      <c r="K31" s="301">
        <f>E31*J31</f>
        <v>0</v>
      </c>
      <c r="O31" s="293">
        <v>2</v>
      </c>
      <c r="AA31" s="262">
        <v>1</v>
      </c>
      <c r="AB31" s="262">
        <v>1</v>
      </c>
      <c r="AC31" s="262">
        <v>1</v>
      </c>
      <c r="AZ31" s="262">
        <v>1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</v>
      </c>
      <c r="CB31" s="293">
        <v>1</v>
      </c>
    </row>
    <row r="32" spans="1:80">
      <c r="A32" s="294">
        <v>21</v>
      </c>
      <c r="B32" s="295" t="s">
        <v>166</v>
      </c>
      <c r="C32" s="296" t="s">
        <v>167</v>
      </c>
      <c r="D32" s="297" t="s">
        <v>139</v>
      </c>
      <c r="E32" s="298">
        <v>22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>
        <v>-3.9199999999999999E-2</v>
      </c>
      <c r="K32" s="301">
        <f>E32*J32</f>
        <v>-0.86239999999999994</v>
      </c>
      <c r="O32" s="293">
        <v>2</v>
      </c>
      <c r="AA32" s="262">
        <v>1</v>
      </c>
      <c r="AB32" s="262">
        <v>0</v>
      </c>
      <c r="AC32" s="262">
        <v>0</v>
      </c>
      <c r="AZ32" s="262">
        <v>1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</v>
      </c>
      <c r="CB32" s="293">
        <v>0</v>
      </c>
    </row>
    <row r="33" spans="1:80">
      <c r="A33" s="294">
        <v>22</v>
      </c>
      <c r="B33" s="295" t="s">
        <v>168</v>
      </c>
      <c r="C33" s="296" t="s">
        <v>169</v>
      </c>
      <c r="D33" s="297" t="s">
        <v>142</v>
      </c>
      <c r="E33" s="298">
        <v>1.2040999999999999</v>
      </c>
      <c r="F33" s="298">
        <v>0</v>
      </c>
      <c r="G33" s="299">
        <f>E33*F33</f>
        <v>0</v>
      </c>
      <c r="H33" s="300">
        <v>1.0570200000000001</v>
      </c>
      <c r="I33" s="301">
        <f>E33*H33</f>
        <v>1.272757782</v>
      </c>
      <c r="J33" s="300">
        <v>0</v>
      </c>
      <c r="K33" s="301">
        <f>E33*J33</f>
        <v>0</v>
      </c>
      <c r="O33" s="293">
        <v>2</v>
      </c>
      <c r="AA33" s="262">
        <v>1</v>
      </c>
      <c r="AB33" s="262">
        <v>1</v>
      </c>
      <c r="AC33" s="262">
        <v>1</v>
      </c>
      <c r="AZ33" s="262">
        <v>1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1</v>
      </c>
      <c r="CB33" s="293">
        <v>1</v>
      </c>
    </row>
    <row r="34" spans="1:80" ht="22.5">
      <c r="A34" s="294">
        <v>23</v>
      </c>
      <c r="B34" s="295" t="s">
        <v>170</v>
      </c>
      <c r="C34" s="296" t="s">
        <v>171</v>
      </c>
      <c r="D34" s="297" t="s">
        <v>139</v>
      </c>
      <c r="E34" s="298">
        <v>57.225000000000001</v>
      </c>
      <c r="F34" s="298">
        <v>0</v>
      </c>
      <c r="G34" s="299">
        <f>E34*F34</f>
        <v>0</v>
      </c>
      <c r="H34" s="300">
        <v>0.74</v>
      </c>
      <c r="I34" s="301">
        <f>E34*H34</f>
        <v>42.346499999999999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0</v>
      </c>
      <c r="AC34" s="262">
        <v>0</v>
      </c>
      <c r="AZ34" s="262">
        <v>1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0</v>
      </c>
    </row>
    <row r="35" spans="1:80" ht="22.5">
      <c r="A35" s="294">
        <v>24</v>
      </c>
      <c r="B35" s="295" t="s">
        <v>172</v>
      </c>
      <c r="C35" s="296" t="s">
        <v>173</v>
      </c>
      <c r="D35" s="297" t="s">
        <v>111</v>
      </c>
      <c r="E35" s="298">
        <v>26.116700000000002</v>
      </c>
      <c r="F35" s="298">
        <v>0</v>
      </c>
      <c r="G35" s="299">
        <f>E35*F35</f>
        <v>0</v>
      </c>
      <c r="H35" s="300">
        <v>2.5249999999999999</v>
      </c>
      <c r="I35" s="301">
        <f>E35*H35</f>
        <v>65.944667500000008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0</v>
      </c>
      <c r="AC35" s="262">
        <v>0</v>
      </c>
      <c r="AZ35" s="262">
        <v>1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0</v>
      </c>
    </row>
    <row r="36" spans="1:80" ht="22.5">
      <c r="A36" s="294">
        <v>25</v>
      </c>
      <c r="B36" s="295" t="s">
        <v>174</v>
      </c>
      <c r="C36" s="296" t="s">
        <v>175</v>
      </c>
      <c r="D36" s="297" t="s">
        <v>176</v>
      </c>
      <c r="E36" s="298">
        <v>17</v>
      </c>
      <c r="F36" s="298">
        <v>0</v>
      </c>
      <c r="G36" s="299">
        <f>E36*F36</f>
        <v>0</v>
      </c>
      <c r="H36" s="300">
        <v>3.47E-3</v>
      </c>
      <c r="I36" s="301">
        <f>E36*H36</f>
        <v>5.8990000000000001E-2</v>
      </c>
      <c r="J36" s="300">
        <v>0</v>
      </c>
      <c r="K36" s="301">
        <f>E36*J36</f>
        <v>0</v>
      </c>
      <c r="O36" s="293">
        <v>2</v>
      </c>
      <c r="AA36" s="262">
        <v>1</v>
      </c>
      <c r="AB36" s="262">
        <v>0</v>
      </c>
      <c r="AC36" s="262">
        <v>0</v>
      </c>
      <c r="AZ36" s="262">
        <v>1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1</v>
      </c>
      <c r="CB36" s="293">
        <v>0</v>
      </c>
    </row>
    <row r="37" spans="1:80">
      <c r="A37" s="294">
        <v>26</v>
      </c>
      <c r="B37" s="295" t="s">
        <v>177</v>
      </c>
      <c r="C37" s="296" t="s">
        <v>178</v>
      </c>
      <c r="D37" s="297" t="s">
        <v>142</v>
      </c>
      <c r="E37" s="298">
        <v>1.0852999999999999</v>
      </c>
      <c r="F37" s="298">
        <v>0</v>
      </c>
      <c r="G37" s="299">
        <f>E37*F37</f>
        <v>0</v>
      </c>
      <c r="H37" s="300">
        <v>1.00349</v>
      </c>
      <c r="I37" s="301">
        <f>E37*H37</f>
        <v>1.0890876969999999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1</v>
      </c>
      <c r="AC37" s="262">
        <v>1</v>
      </c>
      <c r="AZ37" s="262">
        <v>1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1</v>
      </c>
    </row>
    <row r="38" spans="1:80" ht="22.5">
      <c r="A38" s="294">
        <v>27</v>
      </c>
      <c r="B38" s="295" t="s">
        <v>179</v>
      </c>
      <c r="C38" s="296" t="s">
        <v>180</v>
      </c>
      <c r="D38" s="297" t="s">
        <v>139</v>
      </c>
      <c r="E38" s="298">
        <v>225</v>
      </c>
      <c r="F38" s="298">
        <v>0</v>
      </c>
      <c r="G38" s="299">
        <f>E38*F38</f>
        <v>0</v>
      </c>
      <c r="H38" s="300">
        <v>1.0000000000000001E-5</v>
      </c>
      <c r="I38" s="301">
        <f>E38*H38</f>
        <v>2.2500000000000003E-3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7</v>
      </c>
      <c r="AC38" s="262">
        <v>7</v>
      </c>
      <c r="AZ38" s="262">
        <v>1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7</v>
      </c>
    </row>
    <row r="39" spans="1:80">
      <c r="A39" s="294">
        <v>28</v>
      </c>
      <c r="B39" s="295" t="s">
        <v>181</v>
      </c>
      <c r="C39" s="296" t="s">
        <v>182</v>
      </c>
      <c r="D39" s="297" t="s">
        <v>139</v>
      </c>
      <c r="E39" s="298">
        <v>750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1</v>
      </c>
      <c r="AC39" s="262">
        <v>1</v>
      </c>
      <c r="AZ39" s="262">
        <v>1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1</v>
      </c>
    </row>
    <row r="40" spans="1:80" ht="22.5">
      <c r="A40" s="294">
        <v>29</v>
      </c>
      <c r="B40" s="295" t="s">
        <v>183</v>
      </c>
      <c r="C40" s="296" t="s">
        <v>184</v>
      </c>
      <c r="D40" s="297" t="s">
        <v>151</v>
      </c>
      <c r="E40" s="298">
        <v>1</v>
      </c>
      <c r="F40" s="298">
        <v>0</v>
      </c>
      <c r="G40" s="299">
        <f>E40*F40</f>
        <v>0</v>
      </c>
      <c r="H40" s="300">
        <v>1.0570200000000001</v>
      </c>
      <c r="I40" s="301">
        <f>E40*H40</f>
        <v>1.0570200000000001</v>
      </c>
      <c r="J40" s="300"/>
      <c r="K40" s="301">
        <f>E40*J40</f>
        <v>0</v>
      </c>
      <c r="O40" s="293">
        <v>2</v>
      </c>
      <c r="AA40" s="262">
        <v>12</v>
      </c>
      <c r="AB40" s="262">
        <v>0</v>
      </c>
      <c r="AC40" s="262">
        <v>494</v>
      </c>
      <c r="AZ40" s="262">
        <v>1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12</v>
      </c>
      <c r="CB40" s="293">
        <v>0</v>
      </c>
    </row>
    <row r="41" spans="1:80" ht="22.5">
      <c r="A41" s="294">
        <v>30</v>
      </c>
      <c r="B41" s="295" t="s">
        <v>185</v>
      </c>
      <c r="C41" s="296" t="s">
        <v>186</v>
      </c>
      <c r="D41" s="297" t="s">
        <v>187</v>
      </c>
      <c r="E41" s="298">
        <v>42</v>
      </c>
      <c r="F41" s="298">
        <v>0</v>
      </c>
      <c r="G41" s="299">
        <f>E41*F41</f>
        <v>0</v>
      </c>
      <c r="H41" s="300"/>
      <c r="I41" s="301">
        <f>E41*H41</f>
        <v>0</v>
      </c>
      <c r="J41" s="300"/>
      <c r="K41" s="301">
        <f>E41*J41</f>
        <v>0</v>
      </c>
      <c r="O41" s="293">
        <v>2</v>
      </c>
      <c r="AA41" s="262">
        <v>6</v>
      </c>
      <c r="AB41" s="262">
        <v>1</v>
      </c>
      <c r="AC41" s="262">
        <v>46151002500</v>
      </c>
      <c r="AZ41" s="262">
        <v>1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6</v>
      </c>
      <c r="CB41" s="293">
        <v>1</v>
      </c>
    </row>
    <row r="42" spans="1:80">
      <c r="A42" s="294">
        <v>31</v>
      </c>
      <c r="B42" s="295" t="s">
        <v>188</v>
      </c>
      <c r="C42" s="296" t="s">
        <v>189</v>
      </c>
      <c r="D42" s="297" t="s">
        <v>187</v>
      </c>
      <c r="E42" s="298">
        <v>16</v>
      </c>
      <c r="F42" s="298">
        <v>0</v>
      </c>
      <c r="G42" s="299">
        <f>E42*F42</f>
        <v>0</v>
      </c>
      <c r="H42" s="300"/>
      <c r="I42" s="301">
        <f>E42*H42</f>
        <v>0</v>
      </c>
      <c r="J42" s="300"/>
      <c r="K42" s="301">
        <f>E42*J42</f>
        <v>0</v>
      </c>
      <c r="O42" s="293">
        <v>2</v>
      </c>
      <c r="AA42" s="262">
        <v>6</v>
      </c>
      <c r="AB42" s="262">
        <v>1</v>
      </c>
      <c r="AC42" s="262">
        <v>47151001100</v>
      </c>
      <c r="AZ42" s="262">
        <v>1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6</v>
      </c>
      <c r="CB42" s="293">
        <v>1</v>
      </c>
    </row>
    <row r="43" spans="1:80">
      <c r="A43" s="294">
        <v>32</v>
      </c>
      <c r="B43" s="295" t="s">
        <v>190</v>
      </c>
      <c r="C43" s="296" t="s">
        <v>191</v>
      </c>
      <c r="D43" s="297" t="s">
        <v>187</v>
      </c>
      <c r="E43" s="298">
        <v>16</v>
      </c>
      <c r="F43" s="298">
        <v>0</v>
      </c>
      <c r="G43" s="299">
        <f>E43*F43</f>
        <v>0</v>
      </c>
      <c r="H43" s="300"/>
      <c r="I43" s="301">
        <f>E43*H43</f>
        <v>0</v>
      </c>
      <c r="J43" s="300"/>
      <c r="K43" s="301">
        <f>E43*J43</f>
        <v>0</v>
      </c>
      <c r="O43" s="293">
        <v>2</v>
      </c>
      <c r="AA43" s="262">
        <v>6</v>
      </c>
      <c r="AB43" s="262">
        <v>1</v>
      </c>
      <c r="AC43" s="262">
        <v>48175280100</v>
      </c>
      <c r="AZ43" s="262">
        <v>1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6</v>
      </c>
      <c r="CB43" s="293">
        <v>1</v>
      </c>
    </row>
    <row r="44" spans="1:80">
      <c r="A44" s="303"/>
      <c r="B44" s="304" t="s">
        <v>101</v>
      </c>
      <c r="C44" s="305" t="s">
        <v>157</v>
      </c>
      <c r="D44" s="306"/>
      <c r="E44" s="307"/>
      <c r="F44" s="308"/>
      <c r="G44" s="309">
        <f>SUM(G27:G43)</f>
        <v>0</v>
      </c>
      <c r="H44" s="310"/>
      <c r="I44" s="311">
        <f>SUM(I27:I43)</f>
        <v>216.72725641899999</v>
      </c>
      <c r="J44" s="310"/>
      <c r="K44" s="311">
        <f>SUM(K27:K43)</f>
        <v>-0.86239999999999994</v>
      </c>
      <c r="O44" s="293">
        <v>4</v>
      </c>
      <c r="BA44" s="312">
        <f>SUM(BA27:BA43)</f>
        <v>0</v>
      </c>
      <c r="BB44" s="312">
        <f>SUM(BB27:BB43)</f>
        <v>0</v>
      </c>
      <c r="BC44" s="312">
        <f>SUM(BC27:BC43)</f>
        <v>0</v>
      </c>
      <c r="BD44" s="312">
        <f>SUM(BD27:BD43)</f>
        <v>0</v>
      </c>
      <c r="BE44" s="312">
        <f>SUM(BE27:BE43)</f>
        <v>0</v>
      </c>
    </row>
    <row r="45" spans="1:80">
      <c r="A45" s="283" t="s">
        <v>97</v>
      </c>
      <c r="B45" s="284" t="s">
        <v>192</v>
      </c>
      <c r="C45" s="285" t="s">
        <v>193</v>
      </c>
      <c r="D45" s="286"/>
      <c r="E45" s="287"/>
      <c r="F45" s="287"/>
      <c r="G45" s="288"/>
      <c r="H45" s="289"/>
      <c r="I45" s="290"/>
      <c r="J45" s="291"/>
      <c r="K45" s="292"/>
      <c r="O45" s="293">
        <v>1</v>
      </c>
    </row>
    <row r="46" spans="1:80">
      <c r="A46" s="294">
        <v>33</v>
      </c>
      <c r="B46" s="295" t="s">
        <v>195</v>
      </c>
      <c r="C46" s="296" t="s">
        <v>196</v>
      </c>
      <c r="D46" s="297" t="s">
        <v>197</v>
      </c>
      <c r="E46" s="298">
        <v>107.6288</v>
      </c>
      <c r="F46" s="298">
        <v>0</v>
      </c>
      <c r="G46" s="299">
        <f>E46*F46</f>
        <v>0</v>
      </c>
      <c r="H46" s="300">
        <v>2.60886</v>
      </c>
      <c r="I46" s="301">
        <f>E46*H46</f>
        <v>280.788471168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0</v>
      </c>
      <c r="AC46" s="262">
        <v>0</v>
      </c>
      <c r="AZ46" s="262">
        <v>1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0</v>
      </c>
    </row>
    <row r="47" spans="1:80">
      <c r="A47" s="294">
        <v>34</v>
      </c>
      <c r="B47" s="295" t="s">
        <v>198</v>
      </c>
      <c r="C47" s="296" t="s">
        <v>199</v>
      </c>
      <c r="D47" s="297" t="s">
        <v>139</v>
      </c>
      <c r="E47" s="298">
        <v>287.87279999999998</v>
      </c>
      <c r="F47" s="298">
        <v>0</v>
      </c>
      <c r="G47" s="299">
        <f>E47*F47</f>
        <v>0</v>
      </c>
      <c r="H47" s="300">
        <v>0.20765</v>
      </c>
      <c r="I47" s="301">
        <f>E47*H47</f>
        <v>59.776786919999999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1</v>
      </c>
      <c r="AC47" s="262">
        <v>1</v>
      </c>
      <c r="AZ47" s="262">
        <v>1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1</v>
      </c>
    </row>
    <row r="48" spans="1:80" ht="22.5">
      <c r="A48" s="294">
        <v>35</v>
      </c>
      <c r="B48" s="295" t="s">
        <v>200</v>
      </c>
      <c r="C48" s="296" t="s">
        <v>201</v>
      </c>
      <c r="D48" s="297" t="s">
        <v>176</v>
      </c>
      <c r="E48" s="298">
        <v>6</v>
      </c>
      <c r="F48" s="298">
        <v>0</v>
      </c>
      <c r="G48" s="299">
        <f>E48*F48</f>
        <v>0</v>
      </c>
      <c r="H48" s="300">
        <v>8.2619999999999999E-2</v>
      </c>
      <c r="I48" s="301">
        <f>E48*H48</f>
        <v>0.49571999999999999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1</v>
      </c>
      <c r="AC48" s="262">
        <v>1</v>
      </c>
      <c r="AZ48" s="262">
        <v>1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1</v>
      </c>
    </row>
    <row r="49" spans="1:80" ht="22.5">
      <c r="A49" s="294">
        <v>36</v>
      </c>
      <c r="B49" s="295" t="s">
        <v>202</v>
      </c>
      <c r="C49" s="296" t="s">
        <v>203</v>
      </c>
      <c r="D49" s="297" t="s">
        <v>176</v>
      </c>
      <c r="E49" s="298">
        <v>2</v>
      </c>
      <c r="F49" s="298">
        <v>0</v>
      </c>
      <c r="G49" s="299">
        <f>E49*F49</f>
        <v>0</v>
      </c>
      <c r="H49" s="300">
        <v>9.5750000000000002E-2</v>
      </c>
      <c r="I49" s="301">
        <f>E49*H49</f>
        <v>0.1915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1</v>
      </c>
      <c r="AC49" s="262">
        <v>1</v>
      </c>
      <c r="AZ49" s="262">
        <v>1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1</v>
      </c>
    </row>
    <row r="50" spans="1:80" ht="22.5">
      <c r="A50" s="294">
        <v>37</v>
      </c>
      <c r="B50" s="295" t="s">
        <v>204</v>
      </c>
      <c r="C50" s="296" t="s">
        <v>205</v>
      </c>
      <c r="D50" s="297" t="s">
        <v>176</v>
      </c>
      <c r="E50" s="298">
        <v>3</v>
      </c>
      <c r="F50" s="298">
        <v>0</v>
      </c>
      <c r="G50" s="299">
        <f>E50*F50</f>
        <v>0</v>
      </c>
      <c r="H50" s="300">
        <v>0.1109</v>
      </c>
      <c r="I50" s="301">
        <f>E50*H50</f>
        <v>0.3327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1</v>
      </c>
      <c r="AC50" s="262">
        <v>1</v>
      </c>
      <c r="AZ50" s="262">
        <v>1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1</v>
      </c>
    </row>
    <row r="51" spans="1:80" ht="22.5">
      <c r="A51" s="294">
        <v>38</v>
      </c>
      <c r="B51" s="295" t="s">
        <v>206</v>
      </c>
      <c r="C51" s="296" t="s">
        <v>207</v>
      </c>
      <c r="D51" s="297" t="s">
        <v>176</v>
      </c>
      <c r="E51" s="298">
        <v>9</v>
      </c>
      <c r="F51" s="298">
        <v>0</v>
      </c>
      <c r="G51" s="299">
        <f>E51*F51</f>
        <v>0</v>
      </c>
      <c r="H51" s="300">
        <v>2.7519999999999999E-2</v>
      </c>
      <c r="I51" s="301">
        <f>E51*H51</f>
        <v>0.24767999999999998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>
      <c r="A52" s="294">
        <v>39</v>
      </c>
      <c r="B52" s="295" t="s">
        <v>208</v>
      </c>
      <c r="C52" s="296" t="s">
        <v>209</v>
      </c>
      <c r="D52" s="297" t="s">
        <v>139</v>
      </c>
      <c r="E52" s="298">
        <v>44.32</v>
      </c>
      <c r="F52" s="298">
        <v>0</v>
      </c>
      <c r="G52" s="299">
        <f>E52*F52</f>
        <v>0</v>
      </c>
      <c r="H52" s="300">
        <v>8.8400000000000006E-3</v>
      </c>
      <c r="I52" s="301">
        <f>E52*H52</f>
        <v>0.39178880000000005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1</v>
      </c>
      <c r="AC52" s="262">
        <v>1</v>
      </c>
      <c r="AZ52" s="262">
        <v>1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1</v>
      </c>
    </row>
    <row r="53" spans="1:80">
      <c r="A53" s="294">
        <v>40</v>
      </c>
      <c r="B53" s="295" t="s">
        <v>210</v>
      </c>
      <c r="C53" s="296" t="s">
        <v>211</v>
      </c>
      <c r="D53" s="297" t="s">
        <v>139</v>
      </c>
      <c r="E53" s="298">
        <v>44.32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1</v>
      </c>
      <c r="AC53" s="262">
        <v>1</v>
      </c>
      <c r="AZ53" s="262">
        <v>1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1</v>
      </c>
    </row>
    <row r="54" spans="1:80">
      <c r="A54" s="294">
        <v>41</v>
      </c>
      <c r="B54" s="295" t="s">
        <v>212</v>
      </c>
      <c r="C54" s="296" t="s">
        <v>213</v>
      </c>
      <c r="D54" s="297" t="s">
        <v>139</v>
      </c>
      <c r="E54" s="298">
        <v>138.86000000000001</v>
      </c>
      <c r="F54" s="298">
        <v>0</v>
      </c>
      <c r="G54" s="299">
        <f>E54*F54</f>
        <v>0</v>
      </c>
      <c r="H54" s="300">
        <v>7.0629999999999998E-2</v>
      </c>
      <c r="I54" s="301">
        <f>E54*H54</f>
        <v>9.807681800000001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1</v>
      </c>
      <c r="AC54" s="262">
        <v>1</v>
      </c>
      <c r="AZ54" s="262">
        <v>1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1</v>
      </c>
    </row>
    <row r="55" spans="1:80">
      <c r="A55" s="294">
        <v>42</v>
      </c>
      <c r="B55" s="295" t="s">
        <v>214</v>
      </c>
      <c r="C55" s="296" t="s">
        <v>215</v>
      </c>
      <c r="D55" s="297" t="s">
        <v>197</v>
      </c>
      <c r="E55" s="298">
        <v>51.62</v>
      </c>
      <c r="F55" s="298">
        <v>0</v>
      </c>
      <c r="G55" s="299">
        <f>E55*F55</f>
        <v>0</v>
      </c>
      <c r="H55" s="300">
        <v>5.8E-4</v>
      </c>
      <c r="I55" s="301">
        <f>E55*H55</f>
        <v>2.99396E-2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1</v>
      </c>
      <c r="AC55" s="262">
        <v>1</v>
      </c>
      <c r="AZ55" s="262">
        <v>1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1</v>
      </c>
    </row>
    <row r="56" spans="1:80" ht="22.5">
      <c r="A56" s="294">
        <v>43</v>
      </c>
      <c r="B56" s="295" t="s">
        <v>216</v>
      </c>
      <c r="C56" s="296" t="s">
        <v>217</v>
      </c>
      <c r="D56" s="297" t="s">
        <v>139</v>
      </c>
      <c r="E56" s="298">
        <v>2.34</v>
      </c>
      <c r="F56" s="298">
        <v>0</v>
      </c>
      <c r="G56" s="299">
        <f>E56*F56</f>
        <v>0</v>
      </c>
      <c r="H56" s="300">
        <v>1.542E-2</v>
      </c>
      <c r="I56" s="301">
        <f>E56*H56</f>
        <v>3.6082799999999998E-2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1</v>
      </c>
      <c r="AC56" s="262">
        <v>1</v>
      </c>
      <c r="AZ56" s="262">
        <v>1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1</v>
      </c>
    </row>
    <row r="57" spans="1:80">
      <c r="A57" s="303"/>
      <c r="B57" s="304" t="s">
        <v>101</v>
      </c>
      <c r="C57" s="305" t="s">
        <v>194</v>
      </c>
      <c r="D57" s="306"/>
      <c r="E57" s="307"/>
      <c r="F57" s="308"/>
      <c r="G57" s="309">
        <f>SUM(G45:G56)</f>
        <v>0</v>
      </c>
      <c r="H57" s="310"/>
      <c r="I57" s="311">
        <f>SUM(I45:I56)</f>
        <v>352.09835108799996</v>
      </c>
      <c r="J57" s="310"/>
      <c r="K57" s="311">
        <f>SUM(K45:K56)</f>
        <v>0</v>
      </c>
      <c r="O57" s="293">
        <v>4</v>
      </c>
      <c r="BA57" s="312">
        <f>SUM(BA45:BA56)</f>
        <v>0</v>
      </c>
      <c r="BB57" s="312">
        <f>SUM(BB45:BB56)</f>
        <v>0</v>
      </c>
      <c r="BC57" s="312">
        <f>SUM(BC45:BC56)</f>
        <v>0</v>
      </c>
      <c r="BD57" s="312">
        <f>SUM(BD45:BD56)</f>
        <v>0</v>
      </c>
      <c r="BE57" s="312">
        <f>SUM(BE45:BE56)</f>
        <v>0</v>
      </c>
    </row>
    <row r="58" spans="1:80">
      <c r="A58" s="283" t="s">
        <v>97</v>
      </c>
      <c r="B58" s="284" t="s">
        <v>218</v>
      </c>
      <c r="C58" s="285" t="s">
        <v>219</v>
      </c>
      <c r="D58" s="286"/>
      <c r="E58" s="287"/>
      <c r="F58" s="287"/>
      <c r="G58" s="288"/>
      <c r="H58" s="289"/>
      <c r="I58" s="290"/>
      <c r="J58" s="291"/>
      <c r="K58" s="292"/>
      <c r="O58" s="293">
        <v>1</v>
      </c>
    </row>
    <row r="59" spans="1:80" ht="22.5">
      <c r="A59" s="294">
        <v>44</v>
      </c>
      <c r="B59" s="295" t="s">
        <v>221</v>
      </c>
      <c r="C59" s="296" t="s">
        <v>222</v>
      </c>
      <c r="D59" s="297" t="s">
        <v>176</v>
      </c>
      <c r="E59" s="298">
        <v>7</v>
      </c>
      <c r="F59" s="298">
        <v>0</v>
      </c>
      <c r="G59" s="299">
        <f>E59*F59</f>
        <v>0</v>
      </c>
      <c r="H59" s="300">
        <v>2.2699999999999999E-3</v>
      </c>
      <c r="I59" s="301">
        <f>E59*H59</f>
        <v>1.5889999999999998E-2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1</v>
      </c>
      <c r="AC59" s="262">
        <v>1</v>
      </c>
      <c r="AZ59" s="262">
        <v>1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1</v>
      </c>
    </row>
    <row r="60" spans="1:80" ht="22.5">
      <c r="A60" s="294">
        <v>45</v>
      </c>
      <c r="B60" s="295" t="s">
        <v>223</v>
      </c>
      <c r="C60" s="296" t="s">
        <v>224</v>
      </c>
      <c r="D60" s="297" t="s">
        <v>197</v>
      </c>
      <c r="E60" s="298">
        <v>3.2</v>
      </c>
      <c r="F60" s="298">
        <v>0</v>
      </c>
      <c r="G60" s="299">
        <f>E60*F60</f>
        <v>0</v>
      </c>
      <c r="H60" s="300">
        <v>6.7269999999999996E-2</v>
      </c>
      <c r="I60" s="301">
        <f>E60*H60</f>
        <v>0.21526400000000001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1</v>
      </c>
      <c r="AC60" s="262">
        <v>1</v>
      </c>
      <c r="AZ60" s="262">
        <v>1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1</v>
      </c>
    </row>
    <row r="61" spans="1:80">
      <c r="A61" s="294">
        <v>46</v>
      </c>
      <c r="B61" s="295" t="s">
        <v>225</v>
      </c>
      <c r="C61" s="296" t="s">
        <v>226</v>
      </c>
      <c r="D61" s="297" t="s">
        <v>142</v>
      </c>
      <c r="E61" s="298">
        <v>7.3499999999999996E-2</v>
      </c>
      <c r="F61" s="298">
        <v>0</v>
      </c>
      <c r="G61" s="299">
        <f>E61*F61</f>
        <v>0</v>
      </c>
      <c r="H61" s="300">
        <v>1.0483800000000001</v>
      </c>
      <c r="I61" s="301">
        <f>E61*H61</f>
        <v>7.7055930000000009E-2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1</v>
      </c>
      <c r="AC61" s="262">
        <v>1</v>
      </c>
      <c r="AZ61" s="262">
        <v>1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1</v>
      </c>
    </row>
    <row r="62" spans="1:80" ht="22.5">
      <c r="A62" s="294">
        <v>47</v>
      </c>
      <c r="B62" s="295" t="s">
        <v>227</v>
      </c>
      <c r="C62" s="296" t="s">
        <v>228</v>
      </c>
      <c r="D62" s="297" t="s">
        <v>111</v>
      </c>
      <c r="E62" s="298">
        <v>0.93530000000000002</v>
      </c>
      <c r="F62" s="298">
        <v>0</v>
      </c>
      <c r="G62" s="299">
        <f>E62*F62</f>
        <v>0</v>
      </c>
      <c r="H62" s="300">
        <v>2.5698099999999999</v>
      </c>
      <c r="I62" s="301">
        <f>E62*H62</f>
        <v>2.4035432929999998</v>
      </c>
      <c r="J62" s="300">
        <v>0</v>
      </c>
      <c r="K62" s="301">
        <f>E62*J62</f>
        <v>0</v>
      </c>
      <c r="O62" s="293">
        <v>2</v>
      </c>
      <c r="AA62" s="262">
        <v>1</v>
      </c>
      <c r="AB62" s="262">
        <v>1</v>
      </c>
      <c r="AC62" s="262">
        <v>1</v>
      </c>
      <c r="AZ62" s="262">
        <v>1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1</v>
      </c>
      <c r="CB62" s="293">
        <v>1</v>
      </c>
    </row>
    <row r="63" spans="1:80">
      <c r="A63" s="294">
        <v>48</v>
      </c>
      <c r="B63" s="295" t="s">
        <v>229</v>
      </c>
      <c r="C63" s="296" t="s">
        <v>230</v>
      </c>
      <c r="D63" s="297" t="s">
        <v>176</v>
      </c>
      <c r="E63" s="298">
        <v>28</v>
      </c>
      <c r="F63" s="298">
        <v>0</v>
      </c>
      <c r="G63" s="299">
        <f>E63*F63</f>
        <v>0</v>
      </c>
      <c r="H63" s="300">
        <v>0.19116</v>
      </c>
      <c r="I63" s="301">
        <f>E63*H63</f>
        <v>5.3524799999999999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1</v>
      </c>
      <c r="AC63" s="262">
        <v>1</v>
      </c>
      <c r="AZ63" s="262">
        <v>1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1</v>
      </c>
    </row>
    <row r="64" spans="1:80">
      <c r="A64" s="294">
        <v>49</v>
      </c>
      <c r="B64" s="295" t="s">
        <v>231</v>
      </c>
      <c r="C64" s="296" t="s">
        <v>232</v>
      </c>
      <c r="D64" s="297" t="s">
        <v>176</v>
      </c>
      <c r="E64" s="298">
        <v>9</v>
      </c>
      <c r="F64" s="298">
        <v>0</v>
      </c>
      <c r="G64" s="299">
        <f>E64*F64</f>
        <v>0</v>
      </c>
      <c r="H64" s="300">
        <v>0.30159000000000002</v>
      </c>
      <c r="I64" s="301">
        <f>E64*H64</f>
        <v>2.7143100000000002</v>
      </c>
      <c r="J64" s="300">
        <v>0</v>
      </c>
      <c r="K64" s="301">
        <f>E64*J64</f>
        <v>0</v>
      </c>
      <c r="O64" s="293">
        <v>2</v>
      </c>
      <c r="AA64" s="262">
        <v>1</v>
      </c>
      <c r="AB64" s="262">
        <v>1</v>
      </c>
      <c r="AC64" s="262">
        <v>1</v>
      </c>
      <c r="AZ64" s="262">
        <v>1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1</v>
      </c>
      <c r="CB64" s="293">
        <v>1</v>
      </c>
    </row>
    <row r="65" spans="1:80" ht="22.5">
      <c r="A65" s="294">
        <v>50</v>
      </c>
      <c r="B65" s="295" t="s">
        <v>233</v>
      </c>
      <c r="C65" s="296" t="s">
        <v>234</v>
      </c>
      <c r="D65" s="297" t="s">
        <v>111</v>
      </c>
      <c r="E65" s="298">
        <v>0.32900000000000001</v>
      </c>
      <c r="F65" s="298">
        <v>0</v>
      </c>
      <c r="G65" s="299">
        <f>E65*F65</f>
        <v>0</v>
      </c>
      <c r="H65" s="300">
        <v>2.5251399999999999</v>
      </c>
      <c r="I65" s="301">
        <f>E65*H65</f>
        <v>0.83077106000000001</v>
      </c>
      <c r="J65" s="300">
        <v>0</v>
      </c>
      <c r="K65" s="301">
        <f>E65*J65</f>
        <v>0</v>
      </c>
      <c r="O65" s="293">
        <v>2</v>
      </c>
      <c r="AA65" s="262">
        <v>1</v>
      </c>
      <c r="AB65" s="262">
        <v>1</v>
      </c>
      <c r="AC65" s="262">
        <v>1</v>
      </c>
      <c r="AZ65" s="262">
        <v>1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</v>
      </c>
      <c r="CB65" s="293">
        <v>1</v>
      </c>
    </row>
    <row r="66" spans="1:80" ht="22.5">
      <c r="A66" s="294">
        <v>51</v>
      </c>
      <c r="B66" s="295" t="s">
        <v>235</v>
      </c>
      <c r="C66" s="296" t="s">
        <v>236</v>
      </c>
      <c r="D66" s="297" t="s">
        <v>139</v>
      </c>
      <c r="E66" s="298">
        <v>2.5</v>
      </c>
      <c r="F66" s="298">
        <v>0</v>
      </c>
      <c r="G66" s="299">
        <f>E66*F66</f>
        <v>0</v>
      </c>
      <c r="H66" s="300">
        <v>3.637E-2</v>
      </c>
      <c r="I66" s="301">
        <f>E66*H66</f>
        <v>9.0925000000000006E-2</v>
      </c>
      <c r="J66" s="300">
        <v>0</v>
      </c>
      <c r="K66" s="301">
        <f>E66*J66</f>
        <v>0</v>
      </c>
      <c r="O66" s="293">
        <v>2</v>
      </c>
      <c r="AA66" s="262">
        <v>1</v>
      </c>
      <c r="AB66" s="262">
        <v>1</v>
      </c>
      <c r="AC66" s="262">
        <v>1</v>
      </c>
      <c r="AZ66" s="262">
        <v>1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</v>
      </c>
      <c r="CB66" s="293">
        <v>1</v>
      </c>
    </row>
    <row r="67" spans="1:80">
      <c r="A67" s="294">
        <v>52</v>
      </c>
      <c r="B67" s="295" t="s">
        <v>237</v>
      </c>
      <c r="C67" s="296" t="s">
        <v>238</v>
      </c>
      <c r="D67" s="297" t="s">
        <v>139</v>
      </c>
      <c r="E67" s="298">
        <v>2.5</v>
      </c>
      <c r="F67" s="298">
        <v>0</v>
      </c>
      <c r="G67" s="299">
        <f>E67*F67</f>
        <v>0</v>
      </c>
      <c r="H67" s="300">
        <v>0</v>
      </c>
      <c r="I67" s="301">
        <f>E67*H67</f>
        <v>0</v>
      </c>
      <c r="J67" s="300">
        <v>0</v>
      </c>
      <c r="K67" s="301">
        <f>E67*J67</f>
        <v>0</v>
      </c>
      <c r="O67" s="293">
        <v>2</v>
      </c>
      <c r="AA67" s="262">
        <v>1</v>
      </c>
      <c r="AB67" s="262">
        <v>1</v>
      </c>
      <c r="AC67" s="262">
        <v>1</v>
      </c>
      <c r="AZ67" s="262">
        <v>1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1</v>
      </c>
      <c r="CB67" s="293">
        <v>1</v>
      </c>
    </row>
    <row r="68" spans="1:80">
      <c r="A68" s="294">
        <v>53</v>
      </c>
      <c r="B68" s="295" t="s">
        <v>239</v>
      </c>
      <c r="C68" s="296" t="s">
        <v>240</v>
      </c>
      <c r="D68" s="297" t="s">
        <v>139</v>
      </c>
      <c r="E68" s="298">
        <v>2.5</v>
      </c>
      <c r="F68" s="298">
        <v>0</v>
      </c>
      <c r="G68" s="299">
        <f>E68*F68</f>
        <v>0</v>
      </c>
      <c r="H68" s="300">
        <v>2.2699999999999999E-3</v>
      </c>
      <c r="I68" s="301">
        <f>E68*H68</f>
        <v>5.6749999999999995E-3</v>
      </c>
      <c r="J68" s="300">
        <v>0</v>
      </c>
      <c r="K68" s="301">
        <f>E68*J68</f>
        <v>0</v>
      </c>
      <c r="O68" s="293">
        <v>2</v>
      </c>
      <c r="AA68" s="262">
        <v>1</v>
      </c>
      <c r="AB68" s="262">
        <v>1</v>
      </c>
      <c r="AC68" s="262">
        <v>1</v>
      </c>
      <c r="AZ68" s="262">
        <v>1</v>
      </c>
      <c r="BA68" s="262">
        <f>IF(AZ68=1,G68,0)</f>
        <v>0</v>
      </c>
      <c r="BB68" s="262">
        <f>IF(AZ68=2,G68,0)</f>
        <v>0</v>
      </c>
      <c r="BC68" s="262">
        <f>IF(AZ68=3,G68,0)</f>
        <v>0</v>
      </c>
      <c r="BD68" s="262">
        <f>IF(AZ68=4,G68,0)</f>
        <v>0</v>
      </c>
      <c r="BE68" s="262">
        <f>IF(AZ68=5,G68,0)</f>
        <v>0</v>
      </c>
      <c r="CA68" s="293">
        <v>1</v>
      </c>
      <c r="CB68" s="293">
        <v>1</v>
      </c>
    </row>
    <row r="69" spans="1:80">
      <c r="A69" s="294">
        <v>54</v>
      </c>
      <c r="B69" s="295" t="s">
        <v>241</v>
      </c>
      <c r="C69" s="296" t="s">
        <v>242</v>
      </c>
      <c r="D69" s="297" t="s">
        <v>139</v>
      </c>
      <c r="E69" s="298">
        <v>2.5</v>
      </c>
      <c r="F69" s="298">
        <v>0</v>
      </c>
      <c r="G69" s="299">
        <f>E69*F69</f>
        <v>0</v>
      </c>
      <c r="H69" s="300">
        <v>0</v>
      </c>
      <c r="I69" s="301">
        <f>E69*H69</f>
        <v>0</v>
      </c>
      <c r="J69" s="300">
        <v>0</v>
      </c>
      <c r="K69" s="301">
        <f>E69*J69</f>
        <v>0</v>
      </c>
      <c r="O69" s="293">
        <v>2</v>
      </c>
      <c r="AA69" s="262">
        <v>1</v>
      </c>
      <c r="AB69" s="262">
        <v>1</v>
      </c>
      <c r="AC69" s="262">
        <v>1</v>
      </c>
      <c r="AZ69" s="262">
        <v>1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1</v>
      </c>
      <c r="CB69" s="293">
        <v>1</v>
      </c>
    </row>
    <row r="70" spans="1:80">
      <c r="A70" s="294">
        <v>55</v>
      </c>
      <c r="B70" s="295" t="s">
        <v>243</v>
      </c>
      <c r="C70" s="296" t="s">
        <v>244</v>
      </c>
      <c r="D70" s="297" t="s">
        <v>111</v>
      </c>
      <c r="E70" s="298">
        <v>13.638500000000001</v>
      </c>
      <c r="F70" s="298">
        <v>0</v>
      </c>
      <c r="G70" s="299">
        <f>E70*F70</f>
        <v>0</v>
      </c>
      <c r="H70" s="300">
        <v>2.5251100000000002</v>
      </c>
      <c r="I70" s="301">
        <f>E70*H70</f>
        <v>34.438712735000003</v>
      </c>
      <c r="J70" s="300">
        <v>0</v>
      </c>
      <c r="K70" s="301">
        <f>E70*J70</f>
        <v>0</v>
      </c>
      <c r="O70" s="293">
        <v>2</v>
      </c>
      <c r="AA70" s="262">
        <v>1</v>
      </c>
      <c r="AB70" s="262">
        <v>1</v>
      </c>
      <c r="AC70" s="262">
        <v>1</v>
      </c>
      <c r="AZ70" s="262">
        <v>1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1</v>
      </c>
      <c r="CB70" s="293">
        <v>1</v>
      </c>
    </row>
    <row r="71" spans="1:80">
      <c r="A71" s="294">
        <v>56</v>
      </c>
      <c r="B71" s="295" t="s">
        <v>245</v>
      </c>
      <c r="C71" s="296" t="s">
        <v>246</v>
      </c>
      <c r="D71" s="297" t="s">
        <v>139</v>
      </c>
      <c r="E71" s="298">
        <v>118.98</v>
      </c>
      <c r="F71" s="298">
        <v>0</v>
      </c>
      <c r="G71" s="299">
        <f>E71*F71</f>
        <v>0</v>
      </c>
      <c r="H71" s="300">
        <v>7.8200000000000006E-3</v>
      </c>
      <c r="I71" s="301">
        <f>E71*H71</f>
        <v>0.93042360000000013</v>
      </c>
      <c r="J71" s="300">
        <v>0</v>
      </c>
      <c r="K71" s="301">
        <f>E71*J71</f>
        <v>0</v>
      </c>
      <c r="O71" s="293">
        <v>2</v>
      </c>
      <c r="AA71" s="262">
        <v>1</v>
      </c>
      <c r="AB71" s="262">
        <v>1</v>
      </c>
      <c r="AC71" s="262">
        <v>1</v>
      </c>
      <c r="AZ71" s="262">
        <v>1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1</v>
      </c>
      <c r="CB71" s="293">
        <v>1</v>
      </c>
    </row>
    <row r="72" spans="1:80">
      <c r="A72" s="294">
        <v>57</v>
      </c>
      <c r="B72" s="295" t="s">
        <v>247</v>
      </c>
      <c r="C72" s="296" t="s">
        <v>248</v>
      </c>
      <c r="D72" s="297" t="s">
        <v>139</v>
      </c>
      <c r="E72" s="298">
        <v>118.98</v>
      </c>
      <c r="F72" s="298">
        <v>0</v>
      </c>
      <c r="G72" s="299">
        <f>E72*F72</f>
        <v>0</v>
      </c>
      <c r="H72" s="300">
        <v>0</v>
      </c>
      <c r="I72" s="301">
        <f>E72*H72</f>
        <v>0</v>
      </c>
      <c r="J72" s="300">
        <v>0</v>
      </c>
      <c r="K72" s="301">
        <f>E72*J72</f>
        <v>0</v>
      </c>
      <c r="O72" s="293">
        <v>2</v>
      </c>
      <c r="AA72" s="262">
        <v>1</v>
      </c>
      <c r="AB72" s="262">
        <v>1</v>
      </c>
      <c r="AC72" s="262">
        <v>1</v>
      </c>
      <c r="AZ72" s="262">
        <v>1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1</v>
      </c>
      <c r="CB72" s="293">
        <v>1</v>
      </c>
    </row>
    <row r="73" spans="1:80" ht="22.5">
      <c r="A73" s="294">
        <v>58</v>
      </c>
      <c r="B73" s="295" t="s">
        <v>249</v>
      </c>
      <c r="C73" s="296" t="s">
        <v>250</v>
      </c>
      <c r="D73" s="297" t="s">
        <v>142</v>
      </c>
      <c r="E73" s="298">
        <v>2.1423000000000001</v>
      </c>
      <c r="F73" s="298">
        <v>0</v>
      </c>
      <c r="G73" s="299">
        <f>E73*F73</f>
        <v>0</v>
      </c>
      <c r="H73" s="300">
        <v>1.0166500000000001</v>
      </c>
      <c r="I73" s="301">
        <f>E73*H73</f>
        <v>2.177969295</v>
      </c>
      <c r="J73" s="300">
        <v>0</v>
      </c>
      <c r="K73" s="301">
        <f>E73*J73</f>
        <v>0</v>
      </c>
      <c r="O73" s="293">
        <v>2</v>
      </c>
      <c r="AA73" s="262">
        <v>1</v>
      </c>
      <c r="AB73" s="262">
        <v>0</v>
      </c>
      <c r="AC73" s="262">
        <v>0</v>
      </c>
      <c r="AZ73" s="262">
        <v>1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1</v>
      </c>
      <c r="CB73" s="293">
        <v>0</v>
      </c>
    </row>
    <row r="74" spans="1:80" ht="22.5">
      <c r="A74" s="294">
        <v>59</v>
      </c>
      <c r="B74" s="295" t="s">
        <v>251</v>
      </c>
      <c r="C74" s="296" t="s">
        <v>252</v>
      </c>
      <c r="D74" s="297" t="s">
        <v>142</v>
      </c>
      <c r="E74" s="298">
        <v>2.1423000000000001</v>
      </c>
      <c r="F74" s="298">
        <v>0</v>
      </c>
      <c r="G74" s="299">
        <f>E74*F74</f>
        <v>0</v>
      </c>
      <c r="H74" s="300">
        <v>1.0166500000000001</v>
      </c>
      <c r="I74" s="301">
        <f>E74*H74</f>
        <v>2.177969295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1</v>
      </c>
      <c r="AC74" s="262">
        <v>1</v>
      </c>
      <c r="AZ74" s="262">
        <v>1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1</v>
      </c>
    </row>
    <row r="75" spans="1:80" ht="22.5">
      <c r="A75" s="294">
        <v>60</v>
      </c>
      <c r="B75" s="295" t="s">
        <v>253</v>
      </c>
      <c r="C75" s="296" t="s">
        <v>254</v>
      </c>
      <c r="D75" s="297" t="s">
        <v>111</v>
      </c>
      <c r="E75" s="298">
        <v>2.1</v>
      </c>
      <c r="F75" s="298">
        <v>0</v>
      </c>
      <c r="G75" s="299">
        <f>E75*F75</f>
        <v>0</v>
      </c>
      <c r="H75" s="300">
        <v>2.52508</v>
      </c>
      <c r="I75" s="301">
        <f>E75*H75</f>
        <v>5.3026680000000006</v>
      </c>
      <c r="J75" s="300">
        <v>0</v>
      </c>
      <c r="K75" s="301">
        <f>E75*J75</f>
        <v>0</v>
      </c>
      <c r="O75" s="293">
        <v>2</v>
      </c>
      <c r="AA75" s="262">
        <v>1</v>
      </c>
      <c r="AB75" s="262">
        <v>1</v>
      </c>
      <c r="AC75" s="262">
        <v>1</v>
      </c>
      <c r="AZ75" s="262">
        <v>1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1</v>
      </c>
      <c r="CB75" s="293">
        <v>1</v>
      </c>
    </row>
    <row r="76" spans="1:80" ht="22.5">
      <c r="A76" s="294">
        <v>61</v>
      </c>
      <c r="B76" s="295" t="s">
        <v>255</v>
      </c>
      <c r="C76" s="296" t="s">
        <v>256</v>
      </c>
      <c r="D76" s="297" t="s">
        <v>151</v>
      </c>
      <c r="E76" s="298">
        <v>1</v>
      </c>
      <c r="F76" s="298">
        <v>0</v>
      </c>
      <c r="G76" s="299">
        <f>E76*F76</f>
        <v>0</v>
      </c>
      <c r="H76" s="300">
        <v>3.28</v>
      </c>
      <c r="I76" s="301">
        <f>E76*H76</f>
        <v>3.28</v>
      </c>
      <c r="J76" s="300">
        <v>0</v>
      </c>
      <c r="K76" s="301">
        <f>E76*J76</f>
        <v>0</v>
      </c>
      <c r="O76" s="293">
        <v>2</v>
      </c>
      <c r="AA76" s="262">
        <v>1</v>
      </c>
      <c r="AB76" s="262">
        <v>1</v>
      </c>
      <c r="AC76" s="262">
        <v>1</v>
      </c>
      <c r="AZ76" s="262">
        <v>1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1</v>
      </c>
      <c r="CB76" s="293">
        <v>1</v>
      </c>
    </row>
    <row r="77" spans="1:80" ht="22.5">
      <c r="A77" s="294">
        <v>62</v>
      </c>
      <c r="B77" s="295" t="s">
        <v>257</v>
      </c>
      <c r="C77" s="296" t="s">
        <v>258</v>
      </c>
      <c r="D77" s="297" t="s">
        <v>151</v>
      </c>
      <c r="E77" s="298">
        <v>1</v>
      </c>
      <c r="F77" s="298">
        <v>0</v>
      </c>
      <c r="G77" s="299">
        <f>E77*F77</f>
        <v>0</v>
      </c>
      <c r="H77" s="300">
        <v>0</v>
      </c>
      <c r="I77" s="301">
        <f>E77*H77</f>
        <v>0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1</v>
      </c>
      <c r="AC77" s="262">
        <v>1</v>
      </c>
      <c r="AZ77" s="262">
        <v>1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1</v>
      </c>
    </row>
    <row r="78" spans="1:80" ht="22.5">
      <c r="A78" s="294">
        <v>63</v>
      </c>
      <c r="B78" s="295" t="s">
        <v>259</v>
      </c>
      <c r="C78" s="296" t="s">
        <v>260</v>
      </c>
      <c r="D78" s="297" t="s">
        <v>142</v>
      </c>
      <c r="E78" s="298">
        <v>0.1139</v>
      </c>
      <c r="F78" s="298">
        <v>0</v>
      </c>
      <c r="G78" s="299">
        <f>E78*F78</f>
        <v>0</v>
      </c>
      <c r="H78" s="300">
        <v>1.02092</v>
      </c>
      <c r="I78" s="301">
        <f>E78*H78</f>
        <v>0.11628278800000001</v>
      </c>
      <c r="J78" s="300">
        <v>0</v>
      </c>
      <c r="K78" s="301">
        <f>E78*J78</f>
        <v>0</v>
      </c>
      <c r="O78" s="293">
        <v>2</v>
      </c>
      <c r="AA78" s="262">
        <v>1</v>
      </c>
      <c r="AB78" s="262">
        <v>1</v>
      </c>
      <c r="AC78" s="262">
        <v>1</v>
      </c>
      <c r="AZ78" s="262">
        <v>1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1</v>
      </c>
      <c r="CB78" s="293">
        <v>1</v>
      </c>
    </row>
    <row r="79" spans="1:80" ht="22.5">
      <c r="A79" s="294">
        <v>64</v>
      </c>
      <c r="B79" s="295" t="s">
        <v>261</v>
      </c>
      <c r="C79" s="296" t="s">
        <v>262</v>
      </c>
      <c r="D79" s="297" t="s">
        <v>100</v>
      </c>
      <c r="E79" s="298">
        <v>4</v>
      </c>
      <c r="F79" s="298">
        <v>0</v>
      </c>
      <c r="G79" s="299">
        <f>E79*F79</f>
        <v>0</v>
      </c>
      <c r="H79" s="300">
        <v>0</v>
      </c>
      <c r="I79" s="301">
        <f>E79*H79</f>
        <v>0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9</v>
      </c>
      <c r="AC79" s="262">
        <v>9</v>
      </c>
      <c r="AZ79" s="262">
        <v>1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9</v>
      </c>
    </row>
    <row r="80" spans="1:80" ht="22.5">
      <c r="A80" s="294">
        <v>65</v>
      </c>
      <c r="B80" s="295" t="s">
        <v>263</v>
      </c>
      <c r="C80" s="296" t="s">
        <v>264</v>
      </c>
      <c r="D80" s="297" t="s">
        <v>100</v>
      </c>
      <c r="E80" s="298">
        <v>2</v>
      </c>
      <c r="F80" s="298">
        <v>0</v>
      </c>
      <c r="G80" s="299">
        <f>E80*F80</f>
        <v>0</v>
      </c>
      <c r="H80" s="300">
        <v>0</v>
      </c>
      <c r="I80" s="301">
        <f>E80*H80</f>
        <v>0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9</v>
      </c>
      <c r="AC80" s="262">
        <v>9</v>
      </c>
      <c r="AZ80" s="262">
        <v>1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9</v>
      </c>
    </row>
    <row r="81" spans="1:80" ht="22.5">
      <c r="A81" s="294">
        <v>66</v>
      </c>
      <c r="B81" s="295" t="s">
        <v>265</v>
      </c>
      <c r="C81" s="296" t="s">
        <v>266</v>
      </c>
      <c r="D81" s="297" t="s">
        <v>197</v>
      </c>
      <c r="E81" s="298">
        <v>26.67</v>
      </c>
      <c r="F81" s="298">
        <v>0</v>
      </c>
      <c r="G81" s="299">
        <f>E81*F81</f>
        <v>0</v>
      </c>
      <c r="H81" s="300">
        <v>7.0200000000000002E-3</v>
      </c>
      <c r="I81" s="301">
        <f>E81*H81</f>
        <v>0.18722340000000001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1</v>
      </c>
      <c r="AC81" s="262">
        <v>1</v>
      </c>
      <c r="AZ81" s="262">
        <v>1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1</v>
      </c>
    </row>
    <row r="82" spans="1:80" ht="22.5">
      <c r="A82" s="294">
        <v>67</v>
      </c>
      <c r="B82" s="295" t="s">
        <v>267</v>
      </c>
      <c r="C82" s="296" t="s">
        <v>268</v>
      </c>
      <c r="D82" s="297" t="s">
        <v>197</v>
      </c>
      <c r="E82" s="298">
        <v>26.67</v>
      </c>
      <c r="F82" s="298">
        <v>0</v>
      </c>
      <c r="G82" s="299">
        <f>E82*F82</f>
        <v>0</v>
      </c>
      <c r="H82" s="300">
        <v>2.0000000000000001E-4</v>
      </c>
      <c r="I82" s="301">
        <f>E82*H82</f>
        <v>5.3340000000000002E-3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1</v>
      </c>
      <c r="AC82" s="262">
        <v>1</v>
      </c>
      <c r="AZ82" s="262">
        <v>1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1</v>
      </c>
    </row>
    <row r="83" spans="1:80" ht="22.5">
      <c r="A83" s="294">
        <v>68</v>
      </c>
      <c r="B83" s="295" t="s">
        <v>269</v>
      </c>
      <c r="C83" s="296" t="s">
        <v>270</v>
      </c>
      <c r="D83" s="297" t="s">
        <v>197</v>
      </c>
      <c r="E83" s="298">
        <v>9.1</v>
      </c>
      <c r="F83" s="298">
        <v>0</v>
      </c>
      <c r="G83" s="299">
        <f>E83*F83</f>
        <v>0</v>
      </c>
      <c r="H83" s="300">
        <v>0</v>
      </c>
      <c r="I83" s="301">
        <f>E83*H83</f>
        <v>0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7</v>
      </c>
      <c r="AC83" s="262">
        <v>7</v>
      </c>
      <c r="AZ83" s="262">
        <v>1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7</v>
      </c>
    </row>
    <row r="84" spans="1:80" ht="22.5">
      <c r="A84" s="294">
        <v>69</v>
      </c>
      <c r="B84" s="295" t="s">
        <v>271</v>
      </c>
      <c r="C84" s="296" t="s">
        <v>272</v>
      </c>
      <c r="D84" s="297" t="s">
        <v>100</v>
      </c>
      <c r="E84" s="298">
        <v>96</v>
      </c>
      <c r="F84" s="298">
        <v>0</v>
      </c>
      <c r="G84" s="299">
        <f>E84*F84</f>
        <v>0</v>
      </c>
      <c r="H84" s="300">
        <v>2.1000000000000001E-2</v>
      </c>
      <c r="I84" s="301">
        <f>E84*H84</f>
        <v>2.016</v>
      </c>
      <c r="J84" s="300"/>
      <c r="K84" s="301">
        <f>E84*J84</f>
        <v>0</v>
      </c>
      <c r="O84" s="293">
        <v>2</v>
      </c>
      <c r="AA84" s="262">
        <v>3</v>
      </c>
      <c r="AB84" s="262">
        <v>1</v>
      </c>
      <c r="AC84" s="262" t="s">
        <v>271</v>
      </c>
      <c r="AZ84" s="262">
        <v>1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3</v>
      </c>
      <c r="CB84" s="293">
        <v>1</v>
      </c>
    </row>
    <row r="85" spans="1:80">
      <c r="A85" s="294">
        <v>70</v>
      </c>
      <c r="B85" s="295" t="s">
        <v>273</v>
      </c>
      <c r="C85" s="296" t="s">
        <v>274</v>
      </c>
      <c r="D85" s="297" t="s">
        <v>197</v>
      </c>
      <c r="E85" s="298">
        <v>124.58</v>
      </c>
      <c r="F85" s="298">
        <v>0</v>
      </c>
      <c r="G85" s="299">
        <f>E85*F85</f>
        <v>0</v>
      </c>
      <c r="H85" s="300">
        <v>0.29599999999999999</v>
      </c>
      <c r="I85" s="301">
        <f>E85*H85</f>
        <v>36.875679999999996</v>
      </c>
      <c r="J85" s="300"/>
      <c r="K85" s="301">
        <f>E85*J85</f>
        <v>0</v>
      </c>
      <c r="O85" s="293">
        <v>2</v>
      </c>
      <c r="AA85" s="262">
        <v>3</v>
      </c>
      <c r="AB85" s="262">
        <v>1</v>
      </c>
      <c r="AC85" s="262">
        <v>593467591</v>
      </c>
      <c r="AZ85" s="262">
        <v>1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3</v>
      </c>
      <c r="CB85" s="293">
        <v>1</v>
      </c>
    </row>
    <row r="86" spans="1:80">
      <c r="A86" s="294">
        <v>71</v>
      </c>
      <c r="B86" s="295" t="s">
        <v>275</v>
      </c>
      <c r="C86" s="296" t="s">
        <v>276</v>
      </c>
      <c r="D86" s="297" t="s">
        <v>197</v>
      </c>
      <c r="E86" s="298">
        <v>9.76</v>
      </c>
      <c r="F86" s="298">
        <v>0</v>
      </c>
      <c r="G86" s="299">
        <f>E86*F86</f>
        <v>0</v>
      </c>
      <c r="H86" s="300">
        <v>0.29599999999999999</v>
      </c>
      <c r="I86" s="301">
        <f>E86*H86</f>
        <v>2.88896</v>
      </c>
      <c r="J86" s="300"/>
      <c r="K86" s="301">
        <f>E86*J86</f>
        <v>0</v>
      </c>
      <c r="O86" s="293">
        <v>2</v>
      </c>
      <c r="AA86" s="262">
        <v>3</v>
      </c>
      <c r="AB86" s="262">
        <v>1</v>
      </c>
      <c r="AC86" s="262">
        <v>593467593</v>
      </c>
      <c r="AZ86" s="262">
        <v>1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3</v>
      </c>
      <c r="CB86" s="293">
        <v>1</v>
      </c>
    </row>
    <row r="87" spans="1:80">
      <c r="A87" s="294">
        <v>72</v>
      </c>
      <c r="B87" s="295" t="s">
        <v>190</v>
      </c>
      <c r="C87" s="296" t="s">
        <v>191</v>
      </c>
      <c r="D87" s="297" t="s">
        <v>187</v>
      </c>
      <c r="E87" s="298">
        <v>16</v>
      </c>
      <c r="F87" s="298">
        <v>0</v>
      </c>
      <c r="G87" s="299">
        <f>E87*F87</f>
        <v>0</v>
      </c>
      <c r="H87" s="300"/>
      <c r="I87" s="301">
        <f>E87*H87</f>
        <v>0</v>
      </c>
      <c r="J87" s="300"/>
      <c r="K87" s="301">
        <f>E87*J87</f>
        <v>0</v>
      </c>
      <c r="O87" s="293">
        <v>2</v>
      </c>
      <c r="AA87" s="262">
        <v>6</v>
      </c>
      <c r="AB87" s="262">
        <v>1</v>
      </c>
      <c r="AC87" s="262">
        <v>48175280100</v>
      </c>
      <c r="AZ87" s="262">
        <v>1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6</v>
      </c>
      <c r="CB87" s="293">
        <v>1</v>
      </c>
    </row>
    <row r="88" spans="1:80">
      <c r="A88" s="294">
        <v>73</v>
      </c>
      <c r="B88" s="295" t="s">
        <v>277</v>
      </c>
      <c r="C88" s="296" t="s">
        <v>278</v>
      </c>
      <c r="D88" s="297" t="s">
        <v>187</v>
      </c>
      <c r="E88" s="298">
        <v>8</v>
      </c>
      <c r="F88" s="298">
        <v>0</v>
      </c>
      <c r="G88" s="299">
        <f>E88*F88</f>
        <v>0</v>
      </c>
      <c r="H88" s="300"/>
      <c r="I88" s="301">
        <f>E88*H88</f>
        <v>0</v>
      </c>
      <c r="J88" s="300"/>
      <c r="K88" s="301">
        <f>E88*J88</f>
        <v>0</v>
      </c>
      <c r="O88" s="293">
        <v>2</v>
      </c>
      <c r="AA88" s="262">
        <v>6</v>
      </c>
      <c r="AB88" s="262">
        <v>1</v>
      </c>
      <c r="AC88" s="262">
        <v>80165191400</v>
      </c>
      <c r="AZ88" s="262">
        <v>1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6</v>
      </c>
      <c r="CB88" s="293">
        <v>1</v>
      </c>
    </row>
    <row r="89" spans="1:80">
      <c r="A89" s="303"/>
      <c r="B89" s="304" t="s">
        <v>101</v>
      </c>
      <c r="C89" s="305" t="s">
        <v>220</v>
      </c>
      <c r="D89" s="306"/>
      <c r="E89" s="307"/>
      <c r="F89" s="308"/>
      <c r="G89" s="309">
        <f>SUM(G58:G88)</f>
        <v>0</v>
      </c>
      <c r="H89" s="310"/>
      <c r="I89" s="311">
        <f>SUM(I58:I88)</f>
        <v>102.10313739599999</v>
      </c>
      <c r="J89" s="310"/>
      <c r="K89" s="311">
        <f>SUM(K58:K88)</f>
        <v>0</v>
      </c>
      <c r="O89" s="293">
        <v>4</v>
      </c>
      <c r="BA89" s="312">
        <f>SUM(BA58:BA88)</f>
        <v>0</v>
      </c>
      <c r="BB89" s="312">
        <f>SUM(BB58:BB88)</f>
        <v>0</v>
      </c>
      <c r="BC89" s="312">
        <f>SUM(BC58:BC88)</f>
        <v>0</v>
      </c>
      <c r="BD89" s="312">
        <f>SUM(BD58:BD88)</f>
        <v>0</v>
      </c>
      <c r="BE89" s="312">
        <f>SUM(BE58:BE88)</f>
        <v>0</v>
      </c>
    </row>
    <row r="90" spans="1:80">
      <c r="A90" s="283" t="s">
        <v>97</v>
      </c>
      <c r="B90" s="284" t="s">
        <v>279</v>
      </c>
      <c r="C90" s="285" t="s">
        <v>280</v>
      </c>
      <c r="D90" s="286"/>
      <c r="E90" s="287"/>
      <c r="F90" s="287"/>
      <c r="G90" s="288"/>
      <c r="H90" s="289"/>
      <c r="I90" s="290"/>
      <c r="J90" s="291"/>
      <c r="K90" s="292"/>
      <c r="O90" s="293">
        <v>1</v>
      </c>
    </row>
    <row r="91" spans="1:80" ht="22.5">
      <c r="A91" s="294">
        <v>74</v>
      </c>
      <c r="B91" s="295" t="s">
        <v>282</v>
      </c>
      <c r="C91" s="296" t="s">
        <v>283</v>
      </c>
      <c r="D91" s="297" t="s">
        <v>139</v>
      </c>
      <c r="E91" s="298">
        <v>148.06</v>
      </c>
      <c r="F91" s="298">
        <v>0</v>
      </c>
      <c r="G91" s="299">
        <f>E91*F91</f>
        <v>0</v>
      </c>
      <c r="H91" s="300">
        <v>0</v>
      </c>
      <c r="I91" s="301">
        <f>E91*H91</f>
        <v>0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1</v>
      </c>
      <c r="AC91" s="262">
        <v>1</v>
      </c>
      <c r="AZ91" s="262">
        <v>1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1</v>
      </c>
    </row>
    <row r="92" spans="1:80">
      <c r="A92" s="294">
        <v>75</v>
      </c>
      <c r="B92" s="295" t="s">
        <v>284</v>
      </c>
      <c r="C92" s="296" t="s">
        <v>285</v>
      </c>
      <c r="D92" s="297" t="s">
        <v>139</v>
      </c>
      <c r="E92" s="298">
        <v>74.03</v>
      </c>
      <c r="F92" s="298">
        <v>0</v>
      </c>
      <c r="G92" s="299">
        <f>E92*F92</f>
        <v>0</v>
      </c>
      <c r="H92" s="300">
        <v>5.0000000000000001E-4</v>
      </c>
      <c r="I92" s="301">
        <f>E92*H92</f>
        <v>3.7014999999999999E-2</v>
      </c>
      <c r="J92" s="300">
        <v>0</v>
      </c>
      <c r="K92" s="301">
        <f>E92*J92</f>
        <v>0</v>
      </c>
      <c r="O92" s="293">
        <v>2</v>
      </c>
      <c r="AA92" s="262">
        <v>1</v>
      </c>
      <c r="AB92" s="262">
        <v>1</v>
      </c>
      <c r="AC92" s="262">
        <v>1</v>
      </c>
      <c r="AZ92" s="262">
        <v>1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1</v>
      </c>
      <c r="CB92" s="293">
        <v>1</v>
      </c>
    </row>
    <row r="93" spans="1:80">
      <c r="A93" s="294">
        <v>76</v>
      </c>
      <c r="B93" s="295" t="s">
        <v>286</v>
      </c>
      <c r="C93" s="296" t="s">
        <v>287</v>
      </c>
      <c r="D93" s="297" t="s">
        <v>139</v>
      </c>
      <c r="E93" s="298">
        <v>74.03</v>
      </c>
      <c r="F93" s="298">
        <v>0</v>
      </c>
      <c r="G93" s="299">
        <f>E93*F93</f>
        <v>0</v>
      </c>
      <c r="H93" s="300">
        <v>0.60104000000000002</v>
      </c>
      <c r="I93" s="301">
        <f>E93*H93</f>
        <v>44.494991200000001</v>
      </c>
      <c r="J93" s="300">
        <v>0</v>
      </c>
      <c r="K93" s="301">
        <f>E93*J93</f>
        <v>0</v>
      </c>
      <c r="O93" s="293">
        <v>2</v>
      </c>
      <c r="AA93" s="262">
        <v>1</v>
      </c>
      <c r="AB93" s="262">
        <v>1</v>
      </c>
      <c r="AC93" s="262">
        <v>1</v>
      </c>
      <c r="AZ93" s="262">
        <v>1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1</v>
      </c>
      <c r="CB93" s="293">
        <v>1</v>
      </c>
    </row>
    <row r="94" spans="1:80">
      <c r="A94" s="294">
        <v>77</v>
      </c>
      <c r="B94" s="295" t="s">
        <v>288</v>
      </c>
      <c r="C94" s="296" t="s">
        <v>289</v>
      </c>
      <c r="D94" s="297" t="s">
        <v>197</v>
      </c>
      <c r="E94" s="298">
        <v>8.4</v>
      </c>
      <c r="F94" s="298">
        <v>0</v>
      </c>
      <c r="G94" s="299">
        <f>E94*F94</f>
        <v>0</v>
      </c>
      <c r="H94" s="300">
        <v>0</v>
      </c>
      <c r="I94" s="301">
        <f>E94*H94</f>
        <v>0</v>
      </c>
      <c r="J94" s="300">
        <v>0</v>
      </c>
      <c r="K94" s="301">
        <f>E94*J94</f>
        <v>0</v>
      </c>
      <c r="O94" s="293">
        <v>2</v>
      </c>
      <c r="AA94" s="262">
        <v>1</v>
      </c>
      <c r="AB94" s="262">
        <v>0</v>
      </c>
      <c r="AC94" s="262">
        <v>0</v>
      </c>
      <c r="AZ94" s="262">
        <v>1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1</v>
      </c>
      <c r="CB94" s="293">
        <v>0</v>
      </c>
    </row>
    <row r="95" spans="1:80">
      <c r="A95" s="294">
        <v>78</v>
      </c>
      <c r="B95" s="295" t="s">
        <v>290</v>
      </c>
      <c r="C95" s="296" t="s">
        <v>291</v>
      </c>
      <c r="D95" s="297" t="s">
        <v>139</v>
      </c>
      <c r="E95" s="298">
        <v>67.3</v>
      </c>
      <c r="F95" s="298">
        <v>0</v>
      </c>
      <c r="G95" s="299">
        <f>E95*F95</f>
        <v>0</v>
      </c>
      <c r="H95" s="300">
        <v>7.3899999999999993E-2</v>
      </c>
      <c r="I95" s="301">
        <f>E95*H95</f>
        <v>4.9734699999999989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1</v>
      </c>
      <c r="AC95" s="262">
        <v>1</v>
      </c>
      <c r="AZ95" s="262">
        <v>1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1</v>
      </c>
    </row>
    <row r="96" spans="1:80" ht="22.5">
      <c r="A96" s="294">
        <v>79</v>
      </c>
      <c r="B96" s="295" t="s">
        <v>292</v>
      </c>
      <c r="C96" s="296" t="s">
        <v>293</v>
      </c>
      <c r="D96" s="297" t="s">
        <v>197</v>
      </c>
      <c r="E96" s="298">
        <v>52.3</v>
      </c>
      <c r="F96" s="298">
        <v>0</v>
      </c>
      <c r="G96" s="299">
        <f>E96*F96</f>
        <v>0</v>
      </c>
      <c r="H96" s="300">
        <v>0.17033000000000001</v>
      </c>
      <c r="I96" s="301">
        <f>E96*H96</f>
        <v>8.9082589999999993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1</v>
      </c>
      <c r="AC96" s="262">
        <v>1</v>
      </c>
      <c r="AZ96" s="262">
        <v>1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1</v>
      </c>
    </row>
    <row r="97" spans="1:80">
      <c r="A97" s="294">
        <v>80</v>
      </c>
      <c r="B97" s="295" t="s">
        <v>294</v>
      </c>
      <c r="C97" s="296" t="s">
        <v>295</v>
      </c>
      <c r="D97" s="297" t="s">
        <v>139</v>
      </c>
      <c r="E97" s="298">
        <v>74.03</v>
      </c>
      <c r="F97" s="298">
        <v>0</v>
      </c>
      <c r="G97" s="299">
        <f>E97*F97</f>
        <v>0</v>
      </c>
      <c r="H97" s="300">
        <v>0.184</v>
      </c>
      <c r="I97" s="301">
        <f>E97*H97</f>
        <v>13.62152</v>
      </c>
      <c r="J97" s="300"/>
      <c r="K97" s="301">
        <f>E97*J97</f>
        <v>0</v>
      </c>
      <c r="O97" s="293">
        <v>2</v>
      </c>
      <c r="AA97" s="262">
        <v>3</v>
      </c>
      <c r="AB97" s="262">
        <v>0</v>
      </c>
      <c r="AC97" s="262">
        <v>59248020</v>
      </c>
      <c r="AZ97" s="262">
        <v>1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3</v>
      </c>
      <c r="CB97" s="293">
        <v>0</v>
      </c>
    </row>
    <row r="98" spans="1:80" ht="22.5">
      <c r="A98" s="294">
        <v>81</v>
      </c>
      <c r="B98" s="295" t="s">
        <v>185</v>
      </c>
      <c r="C98" s="296" t="s">
        <v>186</v>
      </c>
      <c r="D98" s="297" t="s">
        <v>187</v>
      </c>
      <c r="E98" s="298">
        <v>24</v>
      </c>
      <c r="F98" s="298">
        <v>0</v>
      </c>
      <c r="G98" s="299">
        <f>E98*F98</f>
        <v>0</v>
      </c>
      <c r="H98" s="300"/>
      <c r="I98" s="301">
        <f>E98*H98</f>
        <v>0</v>
      </c>
      <c r="J98" s="300"/>
      <c r="K98" s="301">
        <f>E98*J98</f>
        <v>0</v>
      </c>
      <c r="O98" s="293">
        <v>2</v>
      </c>
      <c r="AA98" s="262">
        <v>6</v>
      </c>
      <c r="AB98" s="262">
        <v>0</v>
      </c>
      <c r="AC98" s="262">
        <v>46151002500</v>
      </c>
      <c r="AZ98" s="262">
        <v>1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6</v>
      </c>
      <c r="CB98" s="293">
        <v>0</v>
      </c>
    </row>
    <row r="99" spans="1:80">
      <c r="A99" s="294">
        <v>82</v>
      </c>
      <c r="B99" s="295" t="s">
        <v>188</v>
      </c>
      <c r="C99" s="296" t="s">
        <v>189</v>
      </c>
      <c r="D99" s="297" t="s">
        <v>187</v>
      </c>
      <c r="E99" s="298">
        <v>36</v>
      </c>
      <c r="F99" s="298">
        <v>0</v>
      </c>
      <c r="G99" s="299">
        <f>E99*F99</f>
        <v>0</v>
      </c>
      <c r="H99" s="300"/>
      <c r="I99" s="301">
        <f>E99*H99</f>
        <v>0</v>
      </c>
      <c r="J99" s="300"/>
      <c r="K99" s="301">
        <f>E99*J99</f>
        <v>0</v>
      </c>
      <c r="O99" s="293">
        <v>2</v>
      </c>
      <c r="AA99" s="262">
        <v>6</v>
      </c>
      <c r="AB99" s="262">
        <v>1</v>
      </c>
      <c r="AC99" s="262">
        <v>47151001100</v>
      </c>
      <c r="AZ99" s="262">
        <v>1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6</v>
      </c>
      <c r="CB99" s="293">
        <v>1</v>
      </c>
    </row>
    <row r="100" spans="1:80">
      <c r="A100" s="303"/>
      <c r="B100" s="304" t="s">
        <v>101</v>
      </c>
      <c r="C100" s="305" t="s">
        <v>281</v>
      </c>
      <c r="D100" s="306"/>
      <c r="E100" s="307"/>
      <c r="F100" s="308"/>
      <c r="G100" s="309">
        <f>SUM(G90:G99)</f>
        <v>0</v>
      </c>
      <c r="H100" s="310"/>
      <c r="I100" s="311">
        <f>SUM(I90:I99)</f>
        <v>72.035255199999995</v>
      </c>
      <c r="J100" s="310"/>
      <c r="K100" s="311">
        <f>SUM(K90:K99)</f>
        <v>0</v>
      </c>
      <c r="O100" s="293">
        <v>4</v>
      </c>
      <c r="BA100" s="312">
        <f>SUM(BA90:BA99)</f>
        <v>0</v>
      </c>
      <c r="BB100" s="312">
        <f>SUM(BB90:BB99)</f>
        <v>0</v>
      </c>
      <c r="BC100" s="312">
        <f>SUM(BC90:BC99)</f>
        <v>0</v>
      </c>
      <c r="BD100" s="312">
        <f>SUM(BD90:BD99)</f>
        <v>0</v>
      </c>
      <c r="BE100" s="312">
        <f>SUM(BE90:BE99)</f>
        <v>0</v>
      </c>
    </row>
    <row r="101" spans="1:80">
      <c r="A101" s="283" t="s">
        <v>97</v>
      </c>
      <c r="B101" s="284" t="s">
        <v>296</v>
      </c>
      <c r="C101" s="285" t="s">
        <v>297</v>
      </c>
      <c r="D101" s="286"/>
      <c r="E101" s="287"/>
      <c r="F101" s="287"/>
      <c r="G101" s="288"/>
      <c r="H101" s="289"/>
      <c r="I101" s="290"/>
      <c r="J101" s="291"/>
      <c r="K101" s="292"/>
      <c r="O101" s="293">
        <v>1</v>
      </c>
    </row>
    <row r="102" spans="1:80" ht="22.5">
      <c r="A102" s="294">
        <v>83</v>
      </c>
      <c r="B102" s="295" t="s">
        <v>299</v>
      </c>
      <c r="C102" s="296" t="s">
        <v>300</v>
      </c>
      <c r="D102" s="297" t="s">
        <v>139</v>
      </c>
      <c r="E102" s="298">
        <v>9.1999999999999993</v>
      </c>
      <c r="F102" s="298">
        <v>0</v>
      </c>
      <c r="G102" s="299">
        <f>E102*F102</f>
        <v>0</v>
      </c>
      <c r="H102" s="300">
        <v>1.4200000000000001E-2</v>
      </c>
      <c r="I102" s="301">
        <f>E102*H102</f>
        <v>0.13064000000000001</v>
      </c>
      <c r="J102" s="300">
        <v>0</v>
      </c>
      <c r="K102" s="301">
        <f>E102*J102</f>
        <v>0</v>
      </c>
      <c r="O102" s="293">
        <v>2</v>
      </c>
      <c r="AA102" s="262">
        <v>1</v>
      </c>
      <c r="AB102" s="262">
        <v>1</v>
      </c>
      <c r="AC102" s="262">
        <v>1</v>
      </c>
      <c r="AZ102" s="262">
        <v>1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1</v>
      </c>
      <c r="CB102" s="293">
        <v>1</v>
      </c>
    </row>
    <row r="103" spans="1:80">
      <c r="A103" s="294">
        <v>84</v>
      </c>
      <c r="B103" s="295" t="s">
        <v>301</v>
      </c>
      <c r="C103" s="296" t="s">
        <v>302</v>
      </c>
      <c r="D103" s="297" t="s">
        <v>139</v>
      </c>
      <c r="E103" s="298">
        <v>679.15359999999998</v>
      </c>
      <c r="F103" s="298">
        <v>0</v>
      </c>
      <c r="G103" s="299">
        <f>E103*F103</f>
        <v>0</v>
      </c>
      <c r="H103" s="300">
        <v>0</v>
      </c>
      <c r="I103" s="301">
        <f>E103*H103</f>
        <v>0</v>
      </c>
      <c r="J103" s="300">
        <v>0</v>
      </c>
      <c r="K103" s="301">
        <f>E103*J103</f>
        <v>0</v>
      </c>
      <c r="O103" s="293">
        <v>2</v>
      </c>
      <c r="AA103" s="262">
        <v>1</v>
      </c>
      <c r="AB103" s="262">
        <v>7</v>
      </c>
      <c r="AC103" s="262">
        <v>7</v>
      </c>
      <c r="AZ103" s="262">
        <v>1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1</v>
      </c>
      <c r="CB103" s="293">
        <v>7</v>
      </c>
    </row>
    <row r="104" spans="1:80" ht="22.5">
      <c r="A104" s="294">
        <v>85</v>
      </c>
      <c r="B104" s="295" t="s">
        <v>303</v>
      </c>
      <c r="C104" s="296" t="s">
        <v>304</v>
      </c>
      <c r="D104" s="297" t="s">
        <v>139</v>
      </c>
      <c r="E104" s="298">
        <v>679.15359999999998</v>
      </c>
      <c r="F104" s="298">
        <v>0</v>
      </c>
      <c r="G104" s="299">
        <f>E104*F104</f>
        <v>0</v>
      </c>
      <c r="H104" s="300">
        <v>1.2699999999999999E-2</v>
      </c>
      <c r="I104" s="301">
        <f>E104*H104</f>
        <v>8.6252507199999986</v>
      </c>
      <c r="J104" s="300">
        <v>0</v>
      </c>
      <c r="K104" s="301">
        <f>E104*J104</f>
        <v>0</v>
      </c>
      <c r="O104" s="293">
        <v>2</v>
      </c>
      <c r="AA104" s="262">
        <v>1</v>
      </c>
      <c r="AB104" s="262">
        <v>1</v>
      </c>
      <c r="AC104" s="262">
        <v>1</v>
      </c>
      <c r="AZ104" s="262">
        <v>1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1</v>
      </c>
      <c r="CB104" s="293">
        <v>1</v>
      </c>
    </row>
    <row r="105" spans="1:80">
      <c r="A105" s="294">
        <v>86</v>
      </c>
      <c r="B105" s="295" t="s">
        <v>305</v>
      </c>
      <c r="C105" s="296" t="s">
        <v>306</v>
      </c>
      <c r="D105" s="297" t="s">
        <v>139</v>
      </c>
      <c r="E105" s="298">
        <v>61.77</v>
      </c>
      <c r="F105" s="298">
        <v>0</v>
      </c>
      <c r="G105" s="299">
        <f>E105*F105</f>
        <v>0</v>
      </c>
      <c r="H105" s="300">
        <v>4.0000000000000003E-5</v>
      </c>
      <c r="I105" s="301">
        <f>E105*H105</f>
        <v>2.4708000000000004E-3</v>
      </c>
      <c r="J105" s="300">
        <v>0</v>
      </c>
      <c r="K105" s="301">
        <f>E105*J105</f>
        <v>0</v>
      </c>
      <c r="O105" s="293">
        <v>2</v>
      </c>
      <c r="AA105" s="262">
        <v>1</v>
      </c>
      <c r="AB105" s="262">
        <v>1</v>
      </c>
      <c r="AC105" s="262">
        <v>1</v>
      </c>
      <c r="AZ105" s="262">
        <v>1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1</v>
      </c>
      <c r="CB105" s="293">
        <v>1</v>
      </c>
    </row>
    <row r="106" spans="1:80">
      <c r="A106" s="294">
        <v>87</v>
      </c>
      <c r="B106" s="295" t="s">
        <v>307</v>
      </c>
      <c r="C106" s="296" t="s">
        <v>308</v>
      </c>
      <c r="D106" s="297" t="s">
        <v>139</v>
      </c>
      <c r="E106" s="298">
        <v>9.1999999999999993</v>
      </c>
      <c r="F106" s="298">
        <v>0</v>
      </c>
      <c r="G106" s="299">
        <f>E106*F106</f>
        <v>0</v>
      </c>
      <c r="H106" s="300">
        <v>5.0299999999999997E-3</v>
      </c>
      <c r="I106" s="301">
        <f>E106*H106</f>
        <v>4.6275999999999991E-2</v>
      </c>
      <c r="J106" s="300">
        <v>0</v>
      </c>
      <c r="K106" s="301">
        <f>E106*J106</f>
        <v>0</v>
      </c>
      <c r="O106" s="293">
        <v>2</v>
      </c>
      <c r="AA106" s="262">
        <v>1</v>
      </c>
      <c r="AB106" s="262">
        <v>1</v>
      </c>
      <c r="AC106" s="262">
        <v>1</v>
      </c>
      <c r="AZ106" s="262">
        <v>1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1</v>
      </c>
      <c r="CB106" s="293">
        <v>1</v>
      </c>
    </row>
    <row r="107" spans="1:80" ht="22.5">
      <c r="A107" s="294">
        <v>88</v>
      </c>
      <c r="B107" s="295" t="s">
        <v>309</v>
      </c>
      <c r="C107" s="296" t="s">
        <v>310</v>
      </c>
      <c r="D107" s="297" t="s">
        <v>139</v>
      </c>
      <c r="E107" s="298">
        <v>688.35360000000003</v>
      </c>
      <c r="F107" s="298">
        <v>0</v>
      </c>
      <c r="G107" s="299">
        <f>E107*F107</f>
        <v>0</v>
      </c>
      <c r="H107" s="300">
        <v>1.4E-3</v>
      </c>
      <c r="I107" s="301">
        <f>E107*H107</f>
        <v>0.96369504000000006</v>
      </c>
      <c r="J107" s="300">
        <v>0</v>
      </c>
      <c r="K107" s="301">
        <f>E107*J107</f>
        <v>0</v>
      </c>
      <c r="O107" s="293">
        <v>2</v>
      </c>
      <c r="AA107" s="262">
        <v>1</v>
      </c>
      <c r="AB107" s="262">
        <v>1</v>
      </c>
      <c r="AC107" s="262">
        <v>1</v>
      </c>
      <c r="AZ107" s="262">
        <v>1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1</v>
      </c>
      <c r="CB107" s="293">
        <v>1</v>
      </c>
    </row>
    <row r="108" spans="1:80" ht="22.5">
      <c r="A108" s="294">
        <v>89</v>
      </c>
      <c r="B108" s="295" t="s">
        <v>311</v>
      </c>
      <c r="C108" s="296" t="s">
        <v>312</v>
      </c>
      <c r="D108" s="297" t="s">
        <v>176</v>
      </c>
      <c r="E108" s="298">
        <v>7</v>
      </c>
      <c r="F108" s="298">
        <v>0</v>
      </c>
      <c r="G108" s="299">
        <f>E108*F108</f>
        <v>0</v>
      </c>
      <c r="H108" s="300">
        <v>1.187E-2</v>
      </c>
      <c r="I108" s="301">
        <f>E108*H108</f>
        <v>8.3089999999999997E-2</v>
      </c>
      <c r="J108" s="300">
        <v>0</v>
      </c>
      <c r="K108" s="301">
        <f>E108*J108</f>
        <v>0</v>
      </c>
      <c r="O108" s="293">
        <v>2</v>
      </c>
      <c r="AA108" s="262">
        <v>1</v>
      </c>
      <c r="AB108" s="262">
        <v>1</v>
      </c>
      <c r="AC108" s="262">
        <v>1</v>
      </c>
      <c r="AZ108" s="262">
        <v>1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1</v>
      </c>
      <c r="CB108" s="293">
        <v>1</v>
      </c>
    </row>
    <row r="109" spans="1:80" ht="22.5">
      <c r="A109" s="294">
        <v>90</v>
      </c>
      <c r="B109" s="295" t="s">
        <v>313</v>
      </c>
      <c r="C109" s="296" t="s">
        <v>314</v>
      </c>
      <c r="D109" s="297" t="s">
        <v>176</v>
      </c>
      <c r="E109" s="298">
        <v>86</v>
      </c>
      <c r="F109" s="298">
        <v>0</v>
      </c>
      <c r="G109" s="299">
        <f>E109*F109</f>
        <v>0</v>
      </c>
      <c r="H109" s="300">
        <v>3.7810000000000003E-2</v>
      </c>
      <c r="I109" s="301">
        <f>E109*H109</f>
        <v>3.2516600000000002</v>
      </c>
      <c r="J109" s="300">
        <v>0</v>
      </c>
      <c r="K109" s="301">
        <f>E109*J109</f>
        <v>0</v>
      </c>
      <c r="O109" s="293">
        <v>2</v>
      </c>
      <c r="AA109" s="262">
        <v>1</v>
      </c>
      <c r="AB109" s="262">
        <v>0</v>
      </c>
      <c r="AC109" s="262">
        <v>0</v>
      </c>
      <c r="AZ109" s="262">
        <v>1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1</v>
      </c>
      <c r="CB109" s="293">
        <v>0</v>
      </c>
    </row>
    <row r="110" spans="1:80">
      <c r="A110" s="294">
        <v>91</v>
      </c>
      <c r="B110" s="295" t="s">
        <v>315</v>
      </c>
      <c r="C110" s="296" t="s">
        <v>316</v>
      </c>
      <c r="D110" s="297" t="s">
        <v>197</v>
      </c>
      <c r="E110" s="298">
        <v>165.58</v>
      </c>
      <c r="F110" s="298">
        <v>0</v>
      </c>
      <c r="G110" s="299">
        <f>E110*F110</f>
        <v>0</v>
      </c>
      <c r="H110" s="300">
        <v>4.6000000000000001E-4</v>
      </c>
      <c r="I110" s="301">
        <f>E110*H110</f>
        <v>7.6166800000000007E-2</v>
      </c>
      <c r="J110" s="300">
        <v>0</v>
      </c>
      <c r="K110" s="301">
        <f>E110*J110</f>
        <v>0</v>
      </c>
      <c r="O110" s="293">
        <v>2</v>
      </c>
      <c r="AA110" s="262">
        <v>1</v>
      </c>
      <c r="AB110" s="262">
        <v>0</v>
      </c>
      <c r="AC110" s="262">
        <v>0</v>
      </c>
      <c r="AZ110" s="262">
        <v>1</v>
      </c>
      <c r="BA110" s="262">
        <f>IF(AZ110=1,G110,0)</f>
        <v>0</v>
      </c>
      <c r="BB110" s="262">
        <f>IF(AZ110=2,G110,0)</f>
        <v>0</v>
      </c>
      <c r="BC110" s="262">
        <f>IF(AZ110=3,G110,0)</f>
        <v>0</v>
      </c>
      <c r="BD110" s="262">
        <f>IF(AZ110=4,G110,0)</f>
        <v>0</v>
      </c>
      <c r="BE110" s="262">
        <f>IF(AZ110=5,G110,0)</f>
        <v>0</v>
      </c>
      <c r="CA110" s="293">
        <v>1</v>
      </c>
      <c r="CB110" s="293">
        <v>0</v>
      </c>
    </row>
    <row r="111" spans="1:80" ht="22.5">
      <c r="A111" s="294">
        <v>92</v>
      </c>
      <c r="B111" s="295" t="s">
        <v>317</v>
      </c>
      <c r="C111" s="296" t="s">
        <v>318</v>
      </c>
      <c r="D111" s="297" t="s">
        <v>197</v>
      </c>
      <c r="E111" s="298">
        <v>150.58000000000001</v>
      </c>
      <c r="F111" s="298">
        <v>0</v>
      </c>
      <c r="G111" s="299">
        <f>E111*F111</f>
        <v>0</v>
      </c>
      <c r="H111" s="300">
        <v>1.4999999999999999E-4</v>
      </c>
      <c r="I111" s="301">
        <f>E111*H111</f>
        <v>2.2586999999999999E-2</v>
      </c>
      <c r="J111" s="300">
        <v>0</v>
      </c>
      <c r="K111" s="301">
        <f>E111*J111</f>
        <v>0</v>
      </c>
      <c r="O111" s="293">
        <v>2</v>
      </c>
      <c r="AA111" s="262">
        <v>1</v>
      </c>
      <c r="AB111" s="262">
        <v>0</v>
      </c>
      <c r="AC111" s="262">
        <v>0</v>
      </c>
      <c r="AZ111" s="262">
        <v>1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1</v>
      </c>
      <c r="CB111" s="293">
        <v>0</v>
      </c>
    </row>
    <row r="112" spans="1:80">
      <c r="A112" s="294">
        <v>93</v>
      </c>
      <c r="B112" s="295" t="s">
        <v>319</v>
      </c>
      <c r="C112" s="296" t="s">
        <v>320</v>
      </c>
      <c r="D112" s="297" t="s">
        <v>139</v>
      </c>
      <c r="E112" s="298">
        <v>9.1999999999999993</v>
      </c>
      <c r="F112" s="298">
        <v>0</v>
      </c>
      <c r="G112" s="299">
        <f>E112*F112</f>
        <v>0</v>
      </c>
      <c r="H112" s="300">
        <v>2.0999999999999999E-3</v>
      </c>
      <c r="I112" s="301">
        <f>E112*H112</f>
        <v>1.9319999999999997E-2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0</v>
      </c>
      <c r="AC112" s="262">
        <v>0</v>
      </c>
      <c r="AZ112" s="262">
        <v>1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0</v>
      </c>
    </row>
    <row r="113" spans="1:80" ht="22.5">
      <c r="A113" s="294">
        <v>94</v>
      </c>
      <c r="B113" s="295" t="s">
        <v>321</v>
      </c>
      <c r="C113" s="296" t="s">
        <v>322</v>
      </c>
      <c r="D113" s="297" t="s">
        <v>323</v>
      </c>
      <c r="E113" s="298">
        <v>1084.1569</v>
      </c>
      <c r="F113" s="298">
        <v>0</v>
      </c>
      <c r="G113" s="299">
        <f>E113*F113</f>
        <v>0</v>
      </c>
      <c r="H113" s="300">
        <v>1E-3</v>
      </c>
      <c r="I113" s="301">
        <f>E113*H113</f>
        <v>1.0841569</v>
      </c>
      <c r="J113" s="300"/>
      <c r="K113" s="301">
        <f>E113*J113</f>
        <v>0</v>
      </c>
      <c r="O113" s="293">
        <v>2</v>
      </c>
      <c r="AA113" s="262">
        <v>3</v>
      </c>
      <c r="AB113" s="262">
        <v>1</v>
      </c>
      <c r="AC113" s="262" t="s">
        <v>321</v>
      </c>
      <c r="AZ113" s="262">
        <v>1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3</v>
      </c>
      <c r="CB113" s="293">
        <v>1</v>
      </c>
    </row>
    <row r="114" spans="1:80">
      <c r="A114" s="303"/>
      <c r="B114" s="304" t="s">
        <v>101</v>
      </c>
      <c r="C114" s="305" t="s">
        <v>298</v>
      </c>
      <c r="D114" s="306"/>
      <c r="E114" s="307"/>
      <c r="F114" s="308"/>
      <c r="G114" s="309">
        <f>SUM(G101:G113)</f>
        <v>0</v>
      </c>
      <c r="H114" s="310"/>
      <c r="I114" s="311">
        <f>SUM(I101:I113)</f>
        <v>14.305313259999997</v>
      </c>
      <c r="J114" s="310"/>
      <c r="K114" s="311">
        <f>SUM(K101:K113)</f>
        <v>0</v>
      </c>
      <c r="O114" s="293">
        <v>4</v>
      </c>
      <c r="BA114" s="312">
        <f>SUM(BA101:BA113)</f>
        <v>0</v>
      </c>
      <c r="BB114" s="312">
        <f>SUM(BB101:BB113)</f>
        <v>0</v>
      </c>
      <c r="BC114" s="312">
        <f>SUM(BC101:BC113)</f>
        <v>0</v>
      </c>
      <c r="BD114" s="312">
        <f>SUM(BD101:BD113)</f>
        <v>0</v>
      </c>
      <c r="BE114" s="312">
        <f>SUM(BE101:BE113)</f>
        <v>0</v>
      </c>
    </row>
    <row r="115" spans="1:80">
      <c r="A115" s="283" t="s">
        <v>97</v>
      </c>
      <c r="B115" s="284" t="s">
        <v>324</v>
      </c>
      <c r="C115" s="285" t="s">
        <v>325</v>
      </c>
      <c r="D115" s="286"/>
      <c r="E115" s="287"/>
      <c r="F115" s="287"/>
      <c r="G115" s="288"/>
      <c r="H115" s="289"/>
      <c r="I115" s="290"/>
      <c r="J115" s="291"/>
      <c r="K115" s="292"/>
      <c r="O115" s="293">
        <v>1</v>
      </c>
    </row>
    <row r="116" spans="1:80" ht="22.5">
      <c r="A116" s="294">
        <v>95</v>
      </c>
      <c r="B116" s="295" t="s">
        <v>327</v>
      </c>
      <c r="C116" s="296" t="s">
        <v>328</v>
      </c>
      <c r="D116" s="297" t="s">
        <v>139</v>
      </c>
      <c r="E116" s="298">
        <v>347.137</v>
      </c>
      <c r="F116" s="298">
        <v>0</v>
      </c>
      <c r="G116" s="299">
        <f>E116*F116</f>
        <v>0</v>
      </c>
      <c r="H116" s="300">
        <v>2.9399999999999999E-3</v>
      </c>
      <c r="I116" s="301">
        <f>E116*H116</f>
        <v>1.02058278</v>
      </c>
      <c r="J116" s="300">
        <v>0</v>
      </c>
      <c r="K116" s="301">
        <f>E116*J116</f>
        <v>0</v>
      </c>
      <c r="O116" s="293">
        <v>2</v>
      </c>
      <c r="AA116" s="262">
        <v>1</v>
      </c>
      <c r="AB116" s="262">
        <v>1</v>
      </c>
      <c r="AC116" s="262">
        <v>1</v>
      </c>
      <c r="AZ116" s="262">
        <v>1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1</v>
      </c>
      <c r="CB116" s="293">
        <v>1</v>
      </c>
    </row>
    <row r="117" spans="1:80">
      <c r="A117" s="294">
        <v>96</v>
      </c>
      <c r="B117" s="295" t="s">
        <v>329</v>
      </c>
      <c r="C117" s="296" t="s">
        <v>330</v>
      </c>
      <c r="D117" s="297" t="s">
        <v>139</v>
      </c>
      <c r="E117" s="298">
        <v>32.655999999999999</v>
      </c>
      <c r="F117" s="298">
        <v>0</v>
      </c>
      <c r="G117" s="299">
        <f>E117*F117</f>
        <v>0</v>
      </c>
      <c r="H117" s="300">
        <v>5.7999999999999996E-3</v>
      </c>
      <c r="I117" s="301">
        <f>E117*H117</f>
        <v>0.18940479999999998</v>
      </c>
      <c r="J117" s="300">
        <v>0</v>
      </c>
      <c r="K117" s="301">
        <f>E117*J117</f>
        <v>0</v>
      </c>
      <c r="O117" s="293">
        <v>2</v>
      </c>
      <c r="AA117" s="262">
        <v>1</v>
      </c>
      <c r="AB117" s="262">
        <v>1</v>
      </c>
      <c r="AC117" s="262">
        <v>1</v>
      </c>
      <c r="AZ117" s="262">
        <v>1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1</v>
      </c>
      <c r="CB117" s="293">
        <v>1</v>
      </c>
    </row>
    <row r="118" spans="1:80">
      <c r="A118" s="294">
        <v>97</v>
      </c>
      <c r="B118" s="295" t="s">
        <v>331</v>
      </c>
      <c r="C118" s="296" t="s">
        <v>332</v>
      </c>
      <c r="D118" s="297" t="s">
        <v>139</v>
      </c>
      <c r="E118" s="298">
        <v>61.77</v>
      </c>
      <c r="F118" s="298">
        <v>0</v>
      </c>
      <c r="G118" s="299">
        <f>E118*F118</f>
        <v>0</v>
      </c>
      <c r="H118" s="300">
        <v>4.0000000000000003E-5</v>
      </c>
      <c r="I118" s="301">
        <f>E118*H118</f>
        <v>2.4708000000000004E-3</v>
      </c>
      <c r="J118" s="300">
        <v>0</v>
      </c>
      <c r="K118" s="301">
        <f>E118*J118</f>
        <v>0</v>
      </c>
      <c r="O118" s="293">
        <v>2</v>
      </c>
      <c r="AA118" s="262">
        <v>1</v>
      </c>
      <c r="AB118" s="262">
        <v>1</v>
      </c>
      <c r="AC118" s="262">
        <v>1</v>
      </c>
      <c r="AZ118" s="262">
        <v>1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1</v>
      </c>
      <c r="CB118" s="293">
        <v>1</v>
      </c>
    </row>
    <row r="119" spans="1:80" ht="22.5">
      <c r="A119" s="294">
        <v>98</v>
      </c>
      <c r="B119" s="295" t="s">
        <v>333</v>
      </c>
      <c r="C119" s="296" t="s">
        <v>334</v>
      </c>
      <c r="D119" s="297" t="s">
        <v>139</v>
      </c>
      <c r="E119" s="298">
        <v>13.079000000000001</v>
      </c>
      <c r="F119" s="298">
        <v>0</v>
      </c>
      <c r="G119" s="299">
        <f>E119*F119</f>
        <v>0</v>
      </c>
      <c r="H119" s="300">
        <v>9.5300000000000003E-3</v>
      </c>
      <c r="I119" s="301">
        <f>E119*H119</f>
        <v>0.12464287</v>
      </c>
      <c r="J119" s="300">
        <v>0</v>
      </c>
      <c r="K119" s="301">
        <f>E119*J119</f>
        <v>0</v>
      </c>
      <c r="O119" s="293">
        <v>2</v>
      </c>
      <c r="AA119" s="262">
        <v>1</v>
      </c>
      <c r="AB119" s="262">
        <v>1</v>
      </c>
      <c r="AC119" s="262">
        <v>1</v>
      </c>
      <c r="AZ119" s="262">
        <v>1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1</v>
      </c>
      <c r="CB119" s="293">
        <v>1</v>
      </c>
    </row>
    <row r="120" spans="1:80" ht="22.5">
      <c r="A120" s="294">
        <v>99</v>
      </c>
      <c r="B120" s="295" t="s">
        <v>335</v>
      </c>
      <c r="C120" s="296" t="s">
        <v>336</v>
      </c>
      <c r="D120" s="297" t="s">
        <v>197</v>
      </c>
      <c r="E120" s="298">
        <v>56.28</v>
      </c>
      <c r="F120" s="298">
        <v>0</v>
      </c>
      <c r="G120" s="299">
        <f>E120*F120</f>
        <v>0</v>
      </c>
      <c r="H120" s="300">
        <v>0</v>
      </c>
      <c r="I120" s="301">
        <f>E120*H120</f>
        <v>0</v>
      </c>
      <c r="J120" s="300">
        <v>0</v>
      </c>
      <c r="K120" s="301">
        <f>E120*J120</f>
        <v>0</v>
      </c>
      <c r="O120" s="293">
        <v>2</v>
      </c>
      <c r="AA120" s="262">
        <v>1</v>
      </c>
      <c r="AB120" s="262">
        <v>1</v>
      </c>
      <c r="AC120" s="262">
        <v>1</v>
      </c>
      <c r="AZ120" s="262">
        <v>1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1</v>
      </c>
      <c r="CB120" s="293">
        <v>1</v>
      </c>
    </row>
    <row r="121" spans="1:80">
      <c r="A121" s="294">
        <v>100</v>
      </c>
      <c r="B121" s="295" t="s">
        <v>337</v>
      </c>
      <c r="C121" s="296" t="s">
        <v>338</v>
      </c>
      <c r="D121" s="297" t="s">
        <v>197</v>
      </c>
      <c r="E121" s="298">
        <v>55</v>
      </c>
      <c r="F121" s="298">
        <v>0</v>
      </c>
      <c r="G121" s="299">
        <f>E121*F121</f>
        <v>0</v>
      </c>
      <c r="H121" s="300">
        <v>5.8E-4</v>
      </c>
      <c r="I121" s="301">
        <f>E121*H121</f>
        <v>3.1899999999999998E-2</v>
      </c>
      <c r="J121" s="300">
        <v>0</v>
      </c>
      <c r="K121" s="301">
        <f>E121*J121</f>
        <v>0</v>
      </c>
      <c r="O121" s="293">
        <v>2</v>
      </c>
      <c r="AA121" s="262">
        <v>1</v>
      </c>
      <c r="AB121" s="262">
        <v>1</v>
      </c>
      <c r="AC121" s="262">
        <v>1</v>
      </c>
      <c r="AZ121" s="262">
        <v>1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1</v>
      </c>
      <c r="CB121" s="293">
        <v>1</v>
      </c>
    </row>
    <row r="122" spans="1:80" ht="22.5">
      <c r="A122" s="294">
        <v>101</v>
      </c>
      <c r="B122" s="295" t="s">
        <v>339</v>
      </c>
      <c r="C122" s="296" t="s">
        <v>318</v>
      </c>
      <c r="D122" s="297" t="s">
        <v>197</v>
      </c>
      <c r="E122" s="298">
        <v>150.58000000000001</v>
      </c>
      <c r="F122" s="298">
        <v>0</v>
      </c>
      <c r="G122" s="299">
        <f>E122*F122</f>
        <v>0</v>
      </c>
      <c r="H122" s="300">
        <v>1.4999999999999999E-4</v>
      </c>
      <c r="I122" s="301">
        <f>E122*H122</f>
        <v>2.2586999999999999E-2</v>
      </c>
      <c r="J122" s="300">
        <v>0</v>
      </c>
      <c r="K122" s="301">
        <f>E122*J122</f>
        <v>0</v>
      </c>
      <c r="O122" s="293">
        <v>2</v>
      </c>
      <c r="AA122" s="262">
        <v>1</v>
      </c>
      <c r="AB122" s="262">
        <v>1</v>
      </c>
      <c r="AC122" s="262">
        <v>1</v>
      </c>
      <c r="AZ122" s="262">
        <v>1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1</v>
      </c>
      <c r="CB122" s="293">
        <v>1</v>
      </c>
    </row>
    <row r="123" spans="1:80" ht="22.5">
      <c r="A123" s="294">
        <v>102</v>
      </c>
      <c r="B123" s="295" t="s">
        <v>340</v>
      </c>
      <c r="C123" s="296" t="s">
        <v>341</v>
      </c>
      <c r="D123" s="297" t="s">
        <v>139</v>
      </c>
      <c r="E123" s="298">
        <v>417.77229999999997</v>
      </c>
      <c r="F123" s="298">
        <v>0</v>
      </c>
      <c r="G123" s="299">
        <f>E123*F123</f>
        <v>0</v>
      </c>
      <c r="H123" s="300">
        <v>4.9100000000000003E-3</v>
      </c>
      <c r="I123" s="301">
        <f>E123*H123</f>
        <v>2.0512619929999998</v>
      </c>
      <c r="J123" s="300">
        <v>0</v>
      </c>
      <c r="K123" s="301">
        <f>E123*J123</f>
        <v>0</v>
      </c>
      <c r="O123" s="293">
        <v>2</v>
      </c>
      <c r="AA123" s="262">
        <v>1</v>
      </c>
      <c r="AB123" s="262">
        <v>1</v>
      </c>
      <c r="AC123" s="262">
        <v>1</v>
      </c>
      <c r="AZ123" s="262">
        <v>1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1</v>
      </c>
      <c r="CB123" s="293">
        <v>1</v>
      </c>
    </row>
    <row r="124" spans="1:80">
      <c r="A124" s="294">
        <v>103</v>
      </c>
      <c r="B124" s="295" t="s">
        <v>342</v>
      </c>
      <c r="C124" s="296" t="s">
        <v>343</v>
      </c>
      <c r="D124" s="297" t="s">
        <v>197</v>
      </c>
      <c r="E124" s="298">
        <v>200.98</v>
      </c>
      <c r="F124" s="298">
        <v>0</v>
      </c>
      <c r="G124" s="299">
        <f>E124*F124</f>
        <v>0</v>
      </c>
      <c r="H124" s="300">
        <v>0</v>
      </c>
      <c r="I124" s="301">
        <f>E124*H124</f>
        <v>0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0</v>
      </c>
      <c r="AC124" s="262">
        <v>0</v>
      </c>
      <c r="AZ124" s="262">
        <v>1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0</v>
      </c>
    </row>
    <row r="125" spans="1:80">
      <c r="A125" s="294">
        <v>104</v>
      </c>
      <c r="B125" s="295" t="s">
        <v>344</v>
      </c>
      <c r="C125" s="296" t="s">
        <v>345</v>
      </c>
      <c r="D125" s="297" t="s">
        <v>197</v>
      </c>
      <c r="E125" s="298">
        <v>188.96</v>
      </c>
      <c r="F125" s="298">
        <v>0</v>
      </c>
      <c r="G125" s="299">
        <f>E125*F125</f>
        <v>0</v>
      </c>
      <c r="H125" s="300">
        <v>0</v>
      </c>
      <c r="I125" s="301">
        <f>E125*H125</f>
        <v>0</v>
      </c>
      <c r="J125" s="300">
        <v>0</v>
      </c>
      <c r="K125" s="301">
        <f>E125*J125</f>
        <v>0</v>
      </c>
      <c r="O125" s="293">
        <v>2</v>
      </c>
      <c r="AA125" s="262">
        <v>1</v>
      </c>
      <c r="AB125" s="262">
        <v>1</v>
      </c>
      <c r="AC125" s="262">
        <v>1</v>
      </c>
      <c r="AZ125" s="262">
        <v>1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1</v>
      </c>
      <c r="CB125" s="293">
        <v>1</v>
      </c>
    </row>
    <row r="126" spans="1:80" ht="22.5">
      <c r="A126" s="294">
        <v>105</v>
      </c>
      <c r="B126" s="295" t="s">
        <v>346</v>
      </c>
      <c r="C126" s="296" t="s">
        <v>347</v>
      </c>
      <c r="D126" s="297" t="s">
        <v>139</v>
      </c>
      <c r="E126" s="298">
        <v>347.137</v>
      </c>
      <c r="F126" s="298">
        <v>0</v>
      </c>
      <c r="G126" s="299">
        <f>E126*F126</f>
        <v>0</v>
      </c>
      <c r="H126" s="300">
        <v>0</v>
      </c>
      <c r="I126" s="301">
        <f>E126*H126</f>
        <v>0</v>
      </c>
      <c r="J126" s="300">
        <v>0</v>
      </c>
      <c r="K126" s="301">
        <f>E126*J126</f>
        <v>0</v>
      </c>
      <c r="O126" s="293">
        <v>2</v>
      </c>
      <c r="AA126" s="262">
        <v>1</v>
      </c>
      <c r="AB126" s="262">
        <v>0</v>
      </c>
      <c r="AC126" s="262">
        <v>0</v>
      </c>
      <c r="AZ126" s="262">
        <v>1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1</v>
      </c>
      <c r="CB126" s="293">
        <v>0</v>
      </c>
    </row>
    <row r="127" spans="1:80" ht="22.5">
      <c r="A127" s="294">
        <v>106</v>
      </c>
      <c r="B127" s="295" t="s">
        <v>348</v>
      </c>
      <c r="C127" s="296" t="s">
        <v>349</v>
      </c>
      <c r="D127" s="297" t="s">
        <v>176</v>
      </c>
      <c r="E127" s="298">
        <v>3342.1783999999998</v>
      </c>
      <c r="F127" s="298">
        <v>0</v>
      </c>
      <c r="G127" s="299">
        <f>E127*F127</f>
        <v>0</v>
      </c>
      <c r="H127" s="300">
        <v>0</v>
      </c>
      <c r="I127" s="301">
        <f>E127*H127</f>
        <v>0</v>
      </c>
      <c r="J127" s="300">
        <v>0</v>
      </c>
      <c r="K127" s="301">
        <f>E127*J127</f>
        <v>0</v>
      </c>
      <c r="O127" s="293">
        <v>2</v>
      </c>
      <c r="AA127" s="262">
        <v>1</v>
      </c>
      <c r="AB127" s="262">
        <v>7</v>
      </c>
      <c r="AC127" s="262">
        <v>7</v>
      </c>
      <c r="AZ127" s="262">
        <v>1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1</v>
      </c>
      <c r="CB127" s="293">
        <v>7</v>
      </c>
    </row>
    <row r="128" spans="1:80" ht="22.5">
      <c r="A128" s="294">
        <v>107</v>
      </c>
      <c r="B128" s="295" t="s">
        <v>350</v>
      </c>
      <c r="C128" s="296" t="s">
        <v>351</v>
      </c>
      <c r="D128" s="297" t="s">
        <v>139</v>
      </c>
      <c r="E128" s="298">
        <v>379.79300000000001</v>
      </c>
      <c r="F128" s="298">
        <v>0</v>
      </c>
      <c r="G128" s="299">
        <f>E128*F128</f>
        <v>0</v>
      </c>
      <c r="H128" s="300">
        <v>0</v>
      </c>
      <c r="I128" s="301">
        <f>E128*H128</f>
        <v>0</v>
      </c>
      <c r="J128" s="300">
        <v>0</v>
      </c>
      <c r="K128" s="301">
        <f>E128*J128</f>
        <v>0</v>
      </c>
      <c r="O128" s="293">
        <v>2</v>
      </c>
      <c r="AA128" s="262">
        <v>1</v>
      </c>
      <c r="AB128" s="262">
        <v>0</v>
      </c>
      <c r="AC128" s="262">
        <v>0</v>
      </c>
      <c r="AZ128" s="262">
        <v>1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1</v>
      </c>
      <c r="CB128" s="293">
        <v>0</v>
      </c>
    </row>
    <row r="129" spans="1:80" ht="22.5">
      <c r="A129" s="294">
        <v>108</v>
      </c>
      <c r="B129" s="295" t="s">
        <v>352</v>
      </c>
      <c r="C129" s="296" t="s">
        <v>353</v>
      </c>
      <c r="D129" s="297" t="s">
        <v>139</v>
      </c>
      <c r="E129" s="298">
        <v>379.79300000000001</v>
      </c>
      <c r="F129" s="298">
        <v>0</v>
      </c>
      <c r="G129" s="299">
        <f>E129*F129</f>
        <v>0</v>
      </c>
      <c r="H129" s="300">
        <v>1.4999999999999999E-4</v>
      </c>
      <c r="I129" s="301">
        <f>E129*H129</f>
        <v>5.6968949999999997E-2</v>
      </c>
      <c r="J129" s="300">
        <v>0</v>
      </c>
      <c r="K129" s="301">
        <f>E129*J129</f>
        <v>0</v>
      </c>
      <c r="O129" s="293">
        <v>2</v>
      </c>
      <c r="AA129" s="262">
        <v>1</v>
      </c>
      <c r="AB129" s="262">
        <v>7</v>
      </c>
      <c r="AC129" s="262">
        <v>7</v>
      </c>
      <c r="AZ129" s="262">
        <v>1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1</v>
      </c>
      <c r="CB129" s="293">
        <v>7</v>
      </c>
    </row>
    <row r="130" spans="1:80">
      <c r="A130" s="294">
        <v>109</v>
      </c>
      <c r="B130" s="295" t="s">
        <v>354</v>
      </c>
      <c r="C130" s="296" t="s">
        <v>355</v>
      </c>
      <c r="D130" s="297" t="s">
        <v>176</v>
      </c>
      <c r="E130" s="298">
        <v>24</v>
      </c>
      <c r="F130" s="298">
        <v>0</v>
      </c>
      <c r="G130" s="299">
        <f>E130*F130</f>
        <v>0</v>
      </c>
      <c r="H130" s="300">
        <v>8.0000000000000004E-4</v>
      </c>
      <c r="I130" s="301">
        <f>E130*H130</f>
        <v>1.9200000000000002E-2</v>
      </c>
      <c r="J130" s="300"/>
      <c r="K130" s="301">
        <f>E130*J130</f>
        <v>0</v>
      </c>
      <c r="O130" s="293">
        <v>2</v>
      </c>
      <c r="AA130" s="262">
        <v>3</v>
      </c>
      <c r="AB130" s="262">
        <v>1</v>
      </c>
      <c r="AC130" s="262">
        <v>23170120</v>
      </c>
      <c r="AZ130" s="262">
        <v>1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3</v>
      </c>
      <c r="CB130" s="293">
        <v>1</v>
      </c>
    </row>
    <row r="131" spans="1:80">
      <c r="A131" s="294">
        <v>110</v>
      </c>
      <c r="B131" s="295" t="s">
        <v>356</v>
      </c>
      <c r="C131" s="296" t="s">
        <v>357</v>
      </c>
      <c r="D131" s="297" t="s">
        <v>197</v>
      </c>
      <c r="E131" s="298">
        <v>241.17599999999999</v>
      </c>
      <c r="F131" s="298">
        <v>0</v>
      </c>
      <c r="G131" s="299">
        <f>E131*F131</f>
        <v>0</v>
      </c>
      <c r="H131" s="300">
        <v>1E-4</v>
      </c>
      <c r="I131" s="301">
        <f>E131*H131</f>
        <v>2.4117599999999999E-2</v>
      </c>
      <c r="J131" s="300"/>
      <c r="K131" s="301">
        <f>E131*J131</f>
        <v>0</v>
      </c>
      <c r="O131" s="293">
        <v>2</v>
      </c>
      <c r="AA131" s="262">
        <v>3</v>
      </c>
      <c r="AB131" s="262">
        <v>1</v>
      </c>
      <c r="AC131" s="262" t="s">
        <v>356</v>
      </c>
      <c r="AZ131" s="262">
        <v>1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3</v>
      </c>
      <c r="CB131" s="293">
        <v>1</v>
      </c>
    </row>
    <row r="132" spans="1:80">
      <c r="A132" s="294">
        <v>111</v>
      </c>
      <c r="B132" s="295" t="s">
        <v>358</v>
      </c>
      <c r="C132" s="296" t="s">
        <v>359</v>
      </c>
      <c r="D132" s="297" t="s">
        <v>197</v>
      </c>
      <c r="E132" s="298">
        <v>158.10900000000001</v>
      </c>
      <c r="F132" s="298">
        <v>0</v>
      </c>
      <c r="G132" s="299">
        <f>E132*F132</f>
        <v>0</v>
      </c>
      <c r="H132" s="300">
        <v>0</v>
      </c>
      <c r="I132" s="301">
        <f>E132*H132</f>
        <v>0</v>
      </c>
      <c r="J132" s="300"/>
      <c r="K132" s="301">
        <f>E132*J132</f>
        <v>0</v>
      </c>
      <c r="O132" s="293">
        <v>2</v>
      </c>
      <c r="AA132" s="262">
        <v>3</v>
      </c>
      <c r="AB132" s="262">
        <v>1</v>
      </c>
      <c r="AC132" s="262" t="s">
        <v>358</v>
      </c>
      <c r="AZ132" s="262">
        <v>1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3</v>
      </c>
      <c r="CB132" s="293">
        <v>1</v>
      </c>
    </row>
    <row r="133" spans="1:80">
      <c r="A133" s="294">
        <v>112</v>
      </c>
      <c r="B133" s="295" t="s">
        <v>360</v>
      </c>
      <c r="C133" s="296" t="s">
        <v>361</v>
      </c>
      <c r="D133" s="297" t="s">
        <v>197</v>
      </c>
      <c r="E133" s="298">
        <v>103.928</v>
      </c>
      <c r="F133" s="298">
        <v>0</v>
      </c>
      <c r="G133" s="299">
        <f>E133*F133</f>
        <v>0</v>
      </c>
      <c r="H133" s="300">
        <v>6.0000000000000002E-5</v>
      </c>
      <c r="I133" s="301">
        <f>E133*H133</f>
        <v>6.2356800000000004E-3</v>
      </c>
      <c r="J133" s="300"/>
      <c r="K133" s="301">
        <f>E133*J133</f>
        <v>0</v>
      </c>
      <c r="O133" s="293">
        <v>2</v>
      </c>
      <c r="AA133" s="262">
        <v>3</v>
      </c>
      <c r="AB133" s="262">
        <v>1</v>
      </c>
      <c r="AC133" s="262" t="s">
        <v>360</v>
      </c>
      <c r="AZ133" s="262">
        <v>1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3</v>
      </c>
      <c r="CB133" s="293">
        <v>1</v>
      </c>
    </row>
    <row r="134" spans="1:80">
      <c r="A134" s="294">
        <v>113</v>
      </c>
      <c r="B134" s="295" t="s">
        <v>362</v>
      </c>
      <c r="C134" s="296" t="s">
        <v>363</v>
      </c>
      <c r="D134" s="297" t="s">
        <v>197</v>
      </c>
      <c r="E134" s="298">
        <v>41.47</v>
      </c>
      <c r="F134" s="298">
        <v>0</v>
      </c>
      <c r="G134" s="299">
        <f>E134*F134</f>
        <v>0</v>
      </c>
      <c r="H134" s="300">
        <v>1E-4</v>
      </c>
      <c r="I134" s="301">
        <f>E134*H134</f>
        <v>4.1470000000000005E-3</v>
      </c>
      <c r="J134" s="300"/>
      <c r="K134" s="301">
        <f>E134*J134</f>
        <v>0</v>
      </c>
      <c r="O134" s="293">
        <v>2</v>
      </c>
      <c r="AA134" s="262">
        <v>3</v>
      </c>
      <c r="AB134" s="262">
        <v>1</v>
      </c>
      <c r="AC134" s="262">
        <v>28350125</v>
      </c>
      <c r="AZ134" s="262">
        <v>1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3</v>
      </c>
      <c r="CB134" s="293">
        <v>1</v>
      </c>
    </row>
    <row r="135" spans="1:80">
      <c r="A135" s="294">
        <v>114</v>
      </c>
      <c r="B135" s="295" t="s">
        <v>364</v>
      </c>
      <c r="C135" s="296" t="s">
        <v>365</v>
      </c>
      <c r="D135" s="297" t="s">
        <v>139</v>
      </c>
      <c r="E135" s="298">
        <v>391.64269999999999</v>
      </c>
      <c r="F135" s="298">
        <v>0</v>
      </c>
      <c r="G135" s="299">
        <f>E135*F135</f>
        <v>0</v>
      </c>
      <c r="H135" s="300">
        <v>2.8E-3</v>
      </c>
      <c r="I135" s="301">
        <f>E135*H135</f>
        <v>1.09659956</v>
      </c>
      <c r="J135" s="300"/>
      <c r="K135" s="301">
        <f>E135*J135</f>
        <v>0</v>
      </c>
      <c r="O135" s="293">
        <v>2</v>
      </c>
      <c r="AA135" s="262">
        <v>3</v>
      </c>
      <c r="AB135" s="262">
        <v>1</v>
      </c>
      <c r="AC135" s="262">
        <v>2837593902</v>
      </c>
      <c r="AZ135" s="262">
        <v>1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3</v>
      </c>
      <c r="CB135" s="293">
        <v>1</v>
      </c>
    </row>
    <row r="136" spans="1:80" ht="22.5">
      <c r="A136" s="294">
        <v>115</v>
      </c>
      <c r="B136" s="295" t="s">
        <v>366</v>
      </c>
      <c r="C136" s="296" t="s">
        <v>367</v>
      </c>
      <c r="D136" s="297" t="s">
        <v>176</v>
      </c>
      <c r="E136" s="298">
        <v>2400</v>
      </c>
      <c r="F136" s="298">
        <v>0</v>
      </c>
      <c r="G136" s="299">
        <f>E136*F136</f>
        <v>0</v>
      </c>
      <c r="H136" s="300">
        <v>0</v>
      </c>
      <c r="I136" s="301">
        <f>E136*H136</f>
        <v>0</v>
      </c>
      <c r="J136" s="300"/>
      <c r="K136" s="301">
        <f>E136*J136</f>
        <v>0</v>
      </c>
      <c r="O136" s="293">
        <v>2</v>
      </c>
      <c r="AA136" s="262">
        <v>3</v>
      </c>
      <c r="AB136" s="262">
        <v>1</v>
      </c>
      <c r="AC136" s="262" t="s">
        <v>366</v>
      </c>
      <c r="AZ136" s="262">
        <v>1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1</v>
      </c>
    </row>
    <row r="137" spans="1:80" ht="22.5">
      <c r="A137" s="294">
        <v>116</v>
      </c>
      <c r="B137" s="295" t="s">
        <v>368</v>
      </c>
      <c r="C137" s="296" t="s">
        <v>369</v>
      </c>
      <c r="D137" s="297" t="s">
        <v>176</v>
      </c>
      <c r="E137" s="298">
        <v>1</v>
      </c>
      <c r="F137" s="298">
        <v>0</v>
      </c>
      <c r="G137" s="299">
        <f>E137*F137</f>
        <v>0</v>
      </c>
      <c r="H137" s="300">
        <v>0</v>
      </c>
      <c r="I137" s="301">
        <f>E137*H137</f>
        <v>0</v>
      </c>
      <c r="J137" s="300"/>
      <c r="K137" s="301">
        <f>E137*J137</f>
        <v>0</v>
      </c>
      <c r="O137" s="293">
        <v>2</v>
      </c>
      <c r="AA137" s="262">
        <v>3</v>
      </c>
      <c r="AB137" s="262">
        <v>1</v>
      </c>
      <c r="AC137" s="262" t="s">
        <v>368</v>
      </c>
      <c r="AZ137" s="262">
        <v>1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1</v>
      </c>
    </row>
    <row r="138" spans="1:80" ht="22.5">
      <c r="A138" s="294">
        <v>117</v>
      </c>
      <c r="B138" s="295" t="s">
        <v>370</v>
      </c>
      <c r="C138" s="296" t="s">
        <v>371</v>
      </c>
      <c r="D138" s="297" t="s">
        <v>176</v>
      </c>
      <c r="E138" s="298">
        <v>3190.2611999999999</v>
      </c>
      <c r="F138" s="298">
        <v>0</v>
      </c>
      <c r="G138" s="299">
        <f>E138*F138</f>
        <v>0</v>
      </c>
      <c r="H138" s="300">
        <v>0</v>
      </c>
      <c r="I138" s="301">
        <f>E138*H138</f>
        <v>0</v>
      </c>
      <c r="J138" s="300"/>
      <c r="K138" s="301">
        <f>E138*J138</f>
        <v>0</v>
      </c>
      <c r="O138" s="293">
        <v>2</v>
      </c>
      <c r="AA138" s="262">
        <v>3</v>
      </c>
      <c r="AB138" s="262">
        <v>1</v>
      </c>
      <c r="AC138" s="262" t="s">
        <v>370</v>
      </c>
      <c r="AZ138" s="262">
        <v>1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3</v>
      </c>
      <c r="CB138" s="293">
        <v>1</v>
      </c>
    </row>
    <row r="139" spans="1:80">
      <c r="A139" s="294">
        <v>118</v>
      </c>
      <c r="B139" s="295" t="s">
        <v>372</v>
      </c>
      <c r="C139" s="296" t="s">
        <v>373</v>
      </c>
      <c r="D139" s="297" t="s">
        <v>323</v>
      </c>
      <c r="E139" s="298">
        <v>850</v>
      </c>
      <c r="F139" s="298">
        <v>0</v>
      </c>
      <c r="G139" s="299">
        <f>E139*F139</f>
        <v>0</v>
      </c>
      <c r="H139" s="300">
        <v>1E-3</v>
      </c>
      <c r="I139" s="301">
        <f>E139*H139</f>
        <v>0.85</v>
      </c>
      <c r="J139" s="300"/>
      <c r="K139" s="301">
        <f>E139*J139</f>
        <v>0</v>
      </c>
      <c r="O139" s="293">
        <v>2</v>
      </c>
      <c r="AA139" s="262">
        <v>3</v>
      </c>
      <c r="AB139" s="262">
        <v>1</v>
      </c>
      <c r="AC139" s="262">
        <v>58556566</v>
      </c>
      <c r="AZ139" s="262">
        <v>1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1</v>
      </c>
    </row>
    <row r="140" spans="1:80" ht="22.5">
      <c r="A140" s="294">
        <v>119</v>
      </c>
      <c r="B140" s="295" t="s">
        <v>374</v>
      </c>
      <c r="C140" s="296" t="s">
        <v>375</v>
      </c>
      <c r="D140" s="297" t="s">
        <v>323</v>
      </c>
      <c r="E140" s="298">
        <v>80</v>
      </c>
      <c r="F140" s="298">
        <v>0</v>
      </c>
      <c r="G140" s="299">
        <f>E140*F140</f>
        <v>0</v>
      </c>
      <c r="H140" s="300">
        <v>1E-3</v>
      </c>
      <c r="I140" s="301">
        <f>E140*H140</f>
        <v>0.08</v>
      </c>
      <c r="J140" s="300"/>
      <c r="K140" s="301">
        <f>E140*J140</f>
        <v>0</v>
      </c>
      <c r="O140" s="293">
        <v>2</v>
      </c>
      <c r="AA140" s="262">
        <v>3</v>
      </c>
      <c r="AB140" s="262">
        <v>1</v>
      </c>
      <c r="AC140" s="262">
        <v>58556573</v>
      </c>
      <c r="AZ140" s="262">
        <v>1</v>
      </c>
      <c r="BA140" s="262">
        <f>IF(AZ140=1,G140,0)</f>
        <v>0</v>
      </c>
      <c r="BB140" s="262">
        <f>IF(AZ140=2,G140,0)</f>
        <v>0</v>
      </c>
      <c r="BC140" s="262">
        <f>IF(AZ140=3,G140,0)</f>
        <v>0</v>
      </c>
      <c r="BD140" s="262">
        <f>IF(AZ140=4,G140,0)</f>
        <v>0</v>
      </c>
      <c r="BE140" s="262">
        <f>IF(AZ140=5,G140,0)</f>
        <v>0</v>
      </c>
      <c r="CA140" s="293">
        <v>3</v>
      </c>
      <c r="CB140" s="293">
        <v>1</v>
      </c>
    </row>
    <row r="141" spans="1:80">
      <c r="A141" s="294">
        <v>120</v>
      </c>
      <c r="B141" s="295" t="s">
        <v>376</v>
      </c>
      <c r="C141" s="296" t="s">
        <v>377</v>
      </c>
      <c r="D141" s="297" t="s">
        <v>323</v>
      </c>
      <c r="E141" s="298">
        <v>200</v>
      </c>
      <c r="F141" s="298">
        <v>0</v>
      </c>
      <c r="G141" s="299">
        <f>E141*F141</f>
        <v>0</v>
      </c>
      <c r="H141" s="300">
        <v>1E-3</v>
      </c>
      <c r="I141" s="301">
        <f>E141*H141</f>
        <v>0.2</v>
      </c>
      <c r="J141" s="300"/>
      <c r="K141" s="301">
        <f>E141*J141</f>
        <v>0</v>
      </c>
      <c r="O141" s="293">
        <v>2</v>
      </c>
      <c r="AA141" s="262">
        <v>3</v>
      </c>
      <c r="AB141" s="262">
        <v>1</v>
      </c>
      <c r="AC141" s="262">
        <v>58556581</v>
      </c>
      <c r="AZ141" s="262">
        <v>1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3</v>
      </c>
      <c r="CB141" s="293">
        <v>1</v>
      </c>
    </row>
    <row r="142" spans="1:80" ht="22.5">
      <c r="A142" s="294">
        <v>121</v>
      </c>
      <c r="B142" s="295" t="s">
        <v>378</v>
      </c>
      <c r="C142" s="296" t="s">
        <v>379</v>
      </c>
      <c r="D142" s="297" t="s">
        <v>323</v>
      </c>
      <c r="E142" s="298">
        <v>1000</v>
      </c>
      <c r="F142" s="298">
        <v>0</v>
      </c>
      <c r="G142" s="299">
        <f>E142*F142</f>
        <v>0</v>
      </c>
      <c r="H142" s="300">
        <v>1E-3</v>
      </c>
      <c r="I142" s="301">
        <f>E142*H142</f>
        <v>1</v>
      </c>
      <c r="J142" s="300"/>
      <c r="K142" s="301">
        <f>E142*J142</f>
        <v>0</v>
      </c>
      <c r="O142" s="293">
        <v>2</v>
      </c>
      <c r="AA142" s="262">
        <v>3</v>
      </c>
      <c r="AB142" s="262">
        <v>1</v>
      </c>
      <c r="AC142" s="262">
        <v>58556620</v>
      </c>
      <c r="AZ142" s="262">
        <v>1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3</v>
      </c>
      <c r="CB142" s="293">
        <v>1</v>
      </c>
    </row>
    <row r="143" spans="1:80" ht="22.5">
      <c r="A143" s="294">
        <v>122</v>
      </c>
      <c r="B143" s="295" t="s">
        <v>380</v>
      </c>
      <c r="C143" s="296" t="s">
        <v>381</v>
      </c>
      <c r="D143" s="297" t="s">
        <v>323</v>
      </c>
      <c r="E143" s="298">
        <v>108</v>
      </c>
      <c r="F143" s="298">
        <v>0</v>
      </c>
      <c r="G143" s="299">
        <f>E143*F143</f>
        <v>0</v>
      </c>
      <c r="H143" s="300">
        <v>1E-3</v>
      </c>
      <c r="I143" s="301">
        <f>E143*H143</f>
        <v>0.108</v>
      </c>
      <c r="J143" s="300"/>
      <c r="K143" s="301">
        <f>E143*J143</f>
        <v>0</v>
      </c>
      <c r="O143" s="293">
        <v>2</v>
      </c>
      <c r="AA143" s="262">
        <v>3</v>
      </c>
      <c r="AB143" s="262">
        <v>1</v>
      </c>
      <c r="AC143" s="262" t="s">
        <v>380</v>
      </c>
      <c r="AZ143" s="262">
        <v>1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3</v>
      </c>
      <c r="CB143" s="293">
        <v>1</v>
      </c>
    </row>
    <row r="144" spans="1:80" ht="22.5">
      <c r="A144" s="294">
        <v>123</v>
      </c>
      <c r="B144" s="295" t="s">
        <v>382</v>
      </c>
      <c r="C144" s="296" t="s">
        <v>383</v>
      </c>
      <c r="D144" s="297" t="s">
        <v>323</v>
      </c>
      <c r="E144" s="298">
        <v>300</v>
      </c>
      <c r="F144" s="298">
        <v>0</v>
      </c>
      <c r="G144" s="299">
        <f>E144*F144</f>
        <v>0</v>
      </c>
      <c r="H144" s="300">
        <v>1E-3</v>
      </c>
      <c r="I144" s="301">
        <f>E144*H144</f>
        <v>0.3</v>
      </c>
      <c r="J144" s="300"/>
      <c r="K144" s="301">
        <f>E144*J144</f>
        <v>0</v>
      </c>
      <c r="O144" s="293">
        <v>2</v>
      </c>
      <c r="AA144" s="262">
        <v>3</v>
      </c>
      <c r="AB144" s="262">
        <v>1</v>
      </c>
      <c r="AC144" s="262">
        <v>585821420</v>
      </c>
      <c r="AZ144" s="262">
        <v>1</v>
      </c>
      <c r="BA144" s="262">
        <f>IF(AZ144=1,G144,0)</f>
        <v>0</v>
      </c>
      <c r="BB144" s="262">
        <f>IF(AZ144=2,G144,0)</f>
        <v>0</v>
      </c>
      <c r="BC144" s="262">
        <f>IF(AZ144=3,G144,0)</f>
        <v>0</v>
      </c>
      <c r="BD144" s="262">
        <f>IF(AZ144=4,G144,0)</f>
        <v>0</v>
      </c>
      <c r="BE144" s="262">
        <f>IF(AZ144=5,G144,0)</f>
        <v>0</v>
      </c>
      <c r="CA144" s="293">
        <v>3</v>
      </c>
      <c r="CB144" s="293">
        <v>1</v>
      </c>
    </row>
    <row r="145" spans="1:80">
      <c r="A145" s="303"/>
      <c r="B145" s="304" t="s">
        <v>101</v>
      </c>
      <c r="C145" s="305" t="s">
        <v>326</v>
      </c>
      <c r="D145" s="306"/>
      <c r="E145" s="307"/>
      <c r="F145" s="308"/>
      <c r="G145" s="309">
        <f>SUM(G115:G144)</f>
        <v>0</v>
      </c>
      <c r="H145" s="310"/>
      <c r="I145" s="311">
        <f>SUM(I115:I144)</f>
        <v>7.1881190329999987</v>
      </c>
      <c r="J145" s="310"/>
      <c r="K145" s="311">
        <f>SUM(K115:K144)</f>
        <v>0</v>
      </c>
      <c r="O145" s="293">
        <v>4</v>
      </c>
      <c r="BA145" s="312">
        <f>SUM(BA115:BA144)</f>
        <v>0</v>
      </c>
      <c r="BB145" s="312">
        <f>SUM(BB115:BB144)</f>
        <v>0</v>
      </c>
      <c r="BC145" s="312">
        <f>SUM(BC115:BC144)</f>
        <v>0</v>
      </c>
      <c r="BD145" s="312">
        <f>SUM(BD115:BD144)</f>
        <v>0</v>
      </c>
      <c r="BE145" s="312">
        <f>SUM(BE115:BE144)</f>
        <v>0</v>
      </c>
    </row>
    <row r="146" spans="1:80">
      <c r="A146" s="283" t="s">
        <v>97</v>
      </c>
      <c r="B146" s="284" t="s">
        <v>384</v>
      </c>
      <c r="C146" s="285" t="s">
        <v>385</v>
      </c>
      <c r="D146" s="286"/>
      <c r="E146" s="287"/>
      <c r="F146" s="287"/>
      <c r="G146" s="288"/>
      <c r="H146" s="289"/>
      <c r="I146" s="290"/>
      <c r="J146" s="291"/>
      <c r="K146" s="292"/>
      <c r="O146" s="293">
        <v>1</v>
      </c>
    </row>
    <row r="147" spans="1:80">
      <c r="A147" s="294">
        <v>124</v>
      </c>
      <c r="B147" s="295" t="s">
        <v>387</v>
      </c>
      <c r="C147" s="296" t="s">
        <v>388</v>
      </c>
      <c r="D147" s="297" t="s">
        <v>111</v>
      </c>
      <c r="E147" s="298">
        <v>19.218</v>
      </c>
      <c r="F147" s="298">
        <v>0</v>
      </c>
      <c r="G147" s="299">
        <f>E147*F147</f>
        <v>0</v>
      </c>
      <c r="H147" s="300">
        <v>0</v>
      </c>
      <c r="I147" s="301">
        <f>E147*H147</f>
        <v>0</v>
      </c>
      <c r="J147" s="300">
        <v>0</v>
      </c>
      <c r="K147" s="301">
        <f>E147*J147</f>
        <v>0</v>
      </c>
      <c r="O147" s="293">
        <v>2</v>
      </c>
      <c r="AA147" s="262">
        <v>1</v>
      </c>
      <c r="AB147" s="262">
        <v>1</v>
      </c>
      <c r="AC147" s="262">
        <v>1</v>
      </c>
      <c r="AZ147" s="262">
        <v>1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1</v>
      </c>
      <c r="CB147" s="293">
        <v>1</v>
      </c>
    </row>
    <row r="148" spans="1:80" ht="22.5">
      <c r="A148" s="294">
        <v>125</v>
      </c>
      <c r="B148" s="295" t="s">
        <v>389</v>
      </c>
      <c r="C148" s="296" t="s">
        <v>390</v>
      </c>
      <c r="D148" s="297" t="s">
        <v>139</v>
      </c>
      <c r="E148" s="298">
        <v>320.3</v>
      </c>
      <c r="F148" s="298">
        <v>0</v>
      </c>
      <c r="G148" s="299">
        <f>E148*F148</f>
        <v>0</v>
      </c>
      <c r="H148" s="300">
        <v>9.5000000000000001E-2</v>
      </c>
      <c r="I148" s="301">
        <f>E148*H148</f>
        <v>30.4285</v>
      </c>
      <c r="J148" s="300">
        <v>0</v>
      </c>
      <c r="K148" s="301">
        <f>E148*J148</f>
        <v>0</v>
      </c>
      <c r="O148" s="293">
        <v>2</v>
      </c>
      <c r="AA148" s="262">
        <v>1</v>
      </c>
      <c r="AB148" s="262">
        <v>1</v>
      </c>
      <c r="AC148" s="262">
        <v>1</v>
      </c>
      <c r="AZ148" s="262">
        <v>1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1</v>
      </c>
      <c r="CB148" s="293">
        <v>1</v>
      </c>
    </row>
    <row r="149" spans="1:80" ht="22.5">
      <c r="A149" s="294">
        <v>126</v>
      </c>
      <c r="B149" s="295" t="s">
        <v>391</v>
      </c>
      <c r="C149" s="296" t="s">
        <v>392</v>
      </c>
      <c r="D149" s="297" t="s">
        <v>197</v>
      </c>
      <c r="E149" s="298">
        <v>255.5</v>
      </c>
      <c r="F149" s="298">
        <v>0</v>
      </c>
      <c r="G149" s="299">
        <f>E149*F149</f>
        <v>0</v>
      </c>
      <c r="H149" s="300">
        <v>2.9999999999999997E-4</v>
      </c>
      <c r="I149" s="301">
        <f>E149*H149</f>
        <v>7.6649999999999996E-2</v>
      </c>
      <c r="J149" s="300">
        <v>0</v>
      </c>
      <c r="K149" s="301">
        <f>E149*J149</f>
        <v>0</v>
      </c>
      <c r="O149" s="293">
        <v>2</v>
      </c>
      <c r="AA149" s="262">
        <v>1</v>
      </c>
      <c r="AB149" s="262">
        <v>0</v>
      </c>
      <c r="AC149" s="262">
        <v>0</v>
      </c>
      <c r="AZ149" s="262">
        <v>1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1</v>
      </c>
      <c r="CB149" s="293">
        <v>0</v>
      </c>
    </row>
    <row r="150" spans="1:80">
      <c r="A150" s="294">
        <v>127</v>
      </c>
      <c r="B150" s="295" t="s">
        <v>393</v>
      </c>
      <c r="C150" s="296" t="s">
        <v>394</v>
      </c>
      <c r="D150" s="297" t="s">
        <v>197</v>
      </c>
      <c r="E150" s="298">
        <v>166.94</v>
      </c>
      <c r="F150" s="298">
        <v>0</v>
      </c>
      <c r="G150" s="299">
        <f>E150*F150</f>
        <v>0</v>
      </c>
      <c r="H150" s="300">
        <v>2.0000000000000002E-5</v>
      </c>
      <c r="I150" s="301">
        <f>E150*H150</f>
        <v>3.3388000000000003E-3</v>
      </c>
      <c r="J150" s="300">
        <v>0</v>
      </c>
      <c r="K150" s="301">
        <f>E150*J150</f>
        <v>0</v>
      </c>
      <c r="O150" s="293">
        <v>2</v>
      </c>
      <c r="AA150" s="262">
        <v>1</v>
      </c>
      <c r="AB150" s="262">
        <v>7</v>
      </c>
      <c r="AC150" s="262">
        <v>7</v>
      </c>
      <c r="AZ150" s="262">
        <v>1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1</v>
      </c>
      <c r="CB150" s="293">
        <v>7</v>
      </c>
    </row>
    <row r="151" spans="1:80">
      <c r="A151" s="294">
        <v>128</v>
      </c>
      <c r="B151" s="295" t="s">
        <v>395</v>
      </c>
      <c r="C151" s="296" t="s">
        <v>396</v>
      </c>
      <c r="D151" s="297" t="s">
        <v>139</v>
      </c>
      <c r="E151" s="298">
        <v>384.36</v>
      </c>
      <c r="F151" s="298">
        <v>0</v>
      </c>
      <c r="G151" s="299">
        <f>E151*F151</f>
        <v>0</v>
      </c>
      <c r="H151" s="300">
        <v>1.4999999999999999E-4</v>
      </c>
      <c r="I151" s="301">
        <f>E151*H151</f>
        <v>5.7653999999999997E-2</v>
      </c>
      <c r="J151" s="300">
        <v>0</v>
      </c>
      <c r="K151" s="301">
        <f>E151*J151</f>
        <v>0</v>
      </c>
      <c r="O151" s="293">
        <v>2</v>
      </c>
      <c r="AA151" s="262">
        <v>1</v>
      </c>
      <c r="AB151" s="262">
        <v>7</v>
      </c>
      <c r="AC151" s="262">
        <v>7</v>
      </c>
      <c r="AZ151" s="262">
        <v>1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1</v>
      </c>
      <c r="CB151" s="293">
        <v>7</v>
      </c>
    </row>
    <row r="152" spans="1:80">
      <c r="A152" s="294">
        <v>129</v>
      </c>
      <c r="B152" s="295" t="s">
        <v>397</v>
      </c>
      <c r="C152" s="296" t="s">
        <v>398</v>
      </c>
      <c r="D152" s="297" t="s">
        <v>197</v>
      </c>
      <c r="E152" s="298">
        <v>156.44</v>
      </c>
      <c r="F152" s="298">
        <v>0</v>
      </c>
      <c r="G152" s="299">
        <f>E152*F152</f>
        <v>0</v>
      </c>
      <c r="H152" s="300">
        <v>1.0000000000000001E-5</v>
      </c>
      <c r="I152" s="301">
        <f>E152*H152</f>
        <v>1.5644000000000001E-3</v>
      </c>
      <c r="J152" s="300">
        <v>0</v>
      </c>
      <c r="K152" s="301">
        <f>E152*J152</f>
        <v>0</v>
      </c>
      <c r="O152" s="293">
        <v>2</v>
      </c>
      <c r="AA152" s="262">
        <v>1</v>
      </c>
      <c r="AB152" s="262">
        <v>1</v>
      </c>
      <c r="AC152" s="262">
        <v>1</v>
      </c>
      <c r="AZ152" s="262">
        <v>1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1</v>
      </c>
      <c r="CB152" s="293">
        <v>1</v>
      </c>
    </row>
    <row r="153" spans="1:80">
      <c r="A153" s="303"/>
      <c r="B153" s="304" t="s">
        <v>101</v>
      </c>
      <c r="C153" s="305" t="s">
        <v>386</v>
      </c>
      <c r="D153" s="306"/>
      <c r="E153" s="307"/>
      <c r="F153" s="308"/>
      <c r="G153" s="309">
        <f>SUM(G146:G152)</f>
        <v>0</v>
      </c>
      <c r="H153" s="310"/>
      <c r="I153" s="311">
        <f>SUM(I146:I152)</f>
        <v>30.567707200000001</v>
      </c>
      <c r="J153" s="310"/>
      <c r="K153" s="311">
        <f>SUM(K146:K152)</f>
        <v>0</v>
      </c>
      <c r="O153" s="293">
        <v>4</v>
      </c>
      <c r="BA153" s="312">
        <f>SUM(BA146:BA152)</f>
        <v>0</v>
      </c>
      <c r="BB153" s="312">
        <f>SUM(BB146:BB152)</f>
        <v>0</v>
      </c>
      <c r="BC153" s="312">
        <f>SUM(BC146:BC152)</f>
        <v>0</v>
      </c>
      <c r="BD153" s="312">
        <f>SUM(BD146:BD152)</f>
        <v>0</v>
      </c>
      <c r="BE153" s="312">
        <f>SUM(BE146:BE152)</f>
        <v>0</v>
      </c>
    </row>
    <row r="154" spans="1:80">
      <c r="A154" s="283" t="s">
        <v>97</v>
      </c>
      <c r="B154" s="284" t="s">
        <v>399</v>
      </c>
      <c r="C154" s="285" t="s">
        <v>400</v>
      </c>
      <c r="D154" s="286"/>
      <c r="E154" s="287"/>
      <c r="F154" s="287"/>
      <c r="G154" s="288"/>
      <c r="H154" s="289"/>
      <c r="I154" s="290"/>
      <c r="J154" s="291"/>
      <c r="K154" s="292"/>
      <c r="O154" s="293">
        <v>1</v>
      </c>
    </row>
    <row r="155" spans="1:80" ht="22.5">
      <c r="A155" s="294">
        <v>130</v>
      </c>
      <c r="B155" s="295" t="s">
        <v>402</v>
      </c>
      <c r="C155" s="296" t="s">
        <v>403</v>
      </c>
      <c r="D155" s="297" t="s">
        <v>176</v>
      </c>
      <c r="E155" s="298">
        <v>8</v>
      </c>
      <c r="F155" s="298">
        <v>0</v>
      </c>
      <c r="G155" s="299">
        <f>E155*F155</f>
        <v>0</v>
      </c>
      <c r="H155" s="300">
        <v>3.083E-2</v>
      </c>
      <c r="I155" s="301">
        <f>E155*H155</f>
        <v>0.24664</v>
      </c>
      <c r="J155" s="300">
        <v>0</v>
      </c>
      <c r="K155" s="301">
        <f>E155*J155</f>
        <v>0</v>
      </c>
      <c r="O155" s="293">
        <v>2</v>
      </c>
      <c r="AA155" s="262">
        <v>1</v>
      </c>
      <c r="AB155" s="262">
        <v>1</v>
      </c>
      <c r="AC155" s="262">
        <v>1</v>
      </c>
      <c r="AZ155" s="262">
        <v>1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1</v>
      </c>
      <c r="CB155" s="293">
        <v>1</v>
      </c>
    </row>
    <row r="156" spans="1:80" ht="22.5">
      <c r="A156" s="294">
        <v>131</v>
      </c>
      <c r="B156" s="295" t="s">
        <v>404</v>
      </c>
      <c r="C156" s="296" t="s">
        <v>405</v>
      </c>
      <c r="D156" s="297" t="s">
        <v>176</v>
      </c>
      <c r="E156" s="298">
        <v>2</v>
      </c>
      <c r="F156" s="298">
        <v>0</v>
      </c>
      <c r="G156" s="299">
        <f>E156*F156</f>
        <v>0</v>
      </c>
      <c r="H156" s="300">
        <v>3.1109999999999999E-2</v>
      </c>
      <c r="I156" s="301">
        <f>E156*H156</f>
        <v>6.2219999999999998E-2</v>
      </c>
      <c r="J156" s="300">
        <v>0</v>
      </c>
      <c r="K156" s="301">
        <f>E156*J156</f>
        <v>0</v>
      </c>
      <c r="O156" s="293">
        <v>2</v>
      </c>
      <c r="AA156" s="262">
        <v>1</v>
      </c>
      <c r="AB156" s="262">
        <v>1</v>
      </c>
      <c r="AC156" s="262">
        <v>1</v>
      </c>
      <c r="AZ156" s="262">
        <v>1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1</v>
      </c>
      <c r="CB156" s="293">
        <v>1</v>
      </c>
    </row>
    <row r="157" spans="1:80" ht="22.5">
      <c r="A157" s="294">
        <v>132</v>
      </c>
      <c r="B157" s="295" t="s">
        <v>406</v>
      </c>
      <c r="C157" s="296" t="s">
        <v>407</v>
      </c>
      <c r="D157" s="297" t="s">
        <v>176</v>
      </c>
      <c r="E157" s="298">
        <v>1</v>
      </c>
      <c r="F157" s="298">
        <v>0</v>
      </c>
      <c r="G157" s="299">
        <f>E157*F157</f>
        <v>0</v>
      </c>
      <c r="H157" s="300">
        <v>0.49075000000000002</v>
      </c>
      <c r="I157" s="301">
        <f>E157*H157</f>
        <v>0.49075000000000002</v>
      </c>
      <c r="J157" s="300">
        <v>0</v>
      </c>
      <c r="K157" s="301">
        <f>E157*J157</f>
        <v>0</v>
      </c>
      <c r="O157" s="293">
        <v>2</v>
      </c>
      <c r="AA157" s="262">
        <v>1</v>
      </c>
      <c r="AB157" s="262">
        <v>1</v>
      </c>
      <c r="AC157" s="262">
        <v>1</v>
      </c>
      <c r="AZ157" s="262">
        <v>1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1</v>
      </c>
      <c r="CB157" s="293">
        <v>1</v>
      </c>
    </row>
    <row r="158" spans="1:80" ht="22.5">
      <c r="A158" s="294">
        <v>133</v>
      </c>
      <c r="B158" s="295" t="s">
        <v>408</v>
      </c>
      <c r="C158" s="296" t="s">
        <v>409</v>
      </c>
      <c r="D158" s="297" t="s">
        <v>176</v>
      </c>
      <c r="E158" s="298">
        <v>3</v>
      </c>
      <c r="F158" s="298">
        <v>0</v>
      </c>
      <c r="G158" s="299">
        <f>E158*F158</f>
        <v>0</v>
      </c>
      <c r="H158" s="300">
        <v>0.02</v>
      </c>
      <c r="I158" s="301">
        <f>E158*H158</f>
        <v>0.06</v>
      </c>
      <c r="J158" s="300">
        <v>0</v>
      </c>
      <c r="K158" s="301">
        <f>E158*J158</f>
        <v>0</v>
      </c>
      <c r="O158" s="293">
        <v>2</v>
      </c>
      <c r="AA158" s="262">
        <v>1</v>
      </c>
      <c r="AB158" s="262">
        <v>1</v>
      </c>
      <c r="AC158" s="262">
        <v>1</v>
      </c>
      <c r="AZ158" s="262">
        <v>1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1</v>
      </c>
      <c r="CB158" s="293">
        <v>1</v>
      </c>
    </row>
    <row r="159" spans="1:80" ht="22.5">
      <c r="A159" s="294">
        <v>134</v>
      </c>
      <c r="B159" s="295" t="s">
        <v>410</v>
      </c>
      <c r="C159" s="296" t="s">
        <v>411</v>
      </c>
      <c r="D159" s="297" t="s">
        <v>176</v>
      </c>
      <c r="E159" s="298">
        <v>2</v>
      </c>
      <c r="F159" s="298">
        <v>0</v>
      </c>
      <c r="G159" s="299">
        <f>E159*F159</f>
        <v>0</v>
      </c>
      <c r="H159" s="300">
        <v>0.02</v>
      </c>
      <c r="I159" s="301">
        <f>E159*H159</f>
        <v>0.04</v>
      </c>
      <c r="J159" s="300">
        <v>0</v>
      </c>
      <c r="K159" s="301">
        <f>E159*J159</f>
        <v>0</v>
      </c>
      <c r="O159" s="293">
        <v>2</v>
      </c>
      <c r="AA159" s="262">
        <v>1</v>
      </c>
      <c r="AB159" s="262">
        <v>1</v>
      </c>
      <c r="AC159" s="262">
        <v>1</v>
      </c>
      <c r="AZ159" s="262">
        <v>1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1</v>
      </c>
      <c r="CB159" s="293">
        <v>1</v>
      </c>
    </row>
    <row r="160" spans="1:80">
      <c r="A160" s="294">
        <v>135</v>
      </c>
      <c r="B160" s="295" t="s">
        <v>412</v>
      </c>
      <c r="C160" s="296" t="s">
        <v>413</v>
      </c>
      <c r="D160" s="297" t="s">
        <v>197</v>
      </c>
      <c r="E160" s="298">
        <v>31.9</v>
      </c>
      <c r="F160" s="298">
        <v>0</v>
      </c>
      <c r="G160" s="299">
        <f>E160*F160</f>
        <v>0</v>
      </c>
      <c r="H160" s="300">
        <v>2.2200000000000002E-3</v>
      </c>
      <c r="I160" s="301">
        <f>E160*H160</f>
        <v>7.0818000000000006E-2</v>
      </c>
      <c r="J160" s="300">
        <v>0</v>
      </c>
      <c r="K160" s="301">
        <f>E160*J160</f>
        <v>0</v>
      </c>
      <c r="O160" s="293">
        <v>2</v>
      </c>
      <c r="AA160" s="262">
        <v>1</v>
      </c>
      <c r="AB160" s="262">
        <v>1</v>
      </c>
      <c r="AC160" s="262">
        <v>1</v>
      </c>
      <c r="AZ160" s="262">
        <v>1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1</v>
      </c>
      <c r="CB160" s="293">
        <v>1</v>
      </c>
    </row>
    <row r="161" spans="1:80">
      <c r="A161" s="294">
        <v>136</v>
      </c>
      <c r="B161" s="295" t="s">
        <v>414</v>
      </c>
      <c r="C161" s="296" t="s">
        <v>415</v>
      </c>
      <c r="D161" s="297" t="s">
        <v>197</v>
      </c>
      <c r="E161" s="298">
        <v>31.9</v>
      </c>
      <c r="F161" s="298">
        <v>0</v>
      </c>
      <c r="G161" s="299">
        <f>E161*F161</f>
        <v>0</v>
      </c>
      <c r="H161" s="300">
        <v>0</v>
      </c>
      <c r="I161" s="301">
        <f>E161*H161</f>
        <v>0</v>
      </c>
      <c r="J161" s="300"/>
      <c r="K161" s="301">
        <f>E161*J161</f>
        <v>0</v>
      </c>
      <c r="O161" s="293">
        <v>2</v>
      </c>
      <c r="AA161" s="262">
        <v>3</v>
      </c>
      <c r="AB161" s="262">
        <v>0</v>
      </c>
      <c r="AC161" s="262" t="s">
        <v>414</v>
      </c>
      <c r="AZ161" s="262">
        <v>1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3</v>
      </c>
      <c r="CB161" s="293">
        <v>0</v>
      </c>
    </row>
    <row r="162" spans="1:80">
      <c r="A162" s="294">
        <v>137</v>
      </c>
      <c r="B162" s="295" t="s">
        <v>416</v>
      </c>
      <c r="C162" s="296" t="s">
        <v>417</v>
      </c>
      <c r="D162" s="297" t="s">
        <v>176</v>
      </c>
      <c r="E162" s="298">
        <v>46</v>
      </c>
      <c r="F162" s="298">
        <v>0</v>
      </c>
      <c r="G162" s="299">
        <f>E162*F162</f>
        <v>0</v>
      </c>
      <c r="H162" s="300">
        <v>0</v>
      </c>
      <c r="I162" s="301">
        <f>E162*H162</f>
        <v>0</v>
      </c>
      <c r="J162" s="300"/>
      <c r="K162" s="301">
        <f>E162*J162</f>
        <v>0</v>
      </c>
      <c r="O162" s="293">
        <v>2</v>
      </c>
      <c r="AA162" s="262">
        <v>3</v>
      </c>
      <c r="AB162" s="262">
        <v>0</v>
      </c>
      <c r="AC162" s="262" t="s">
        <v>416</v>
      </c>
      <c r="AZ162" s="262">
        <v>1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0</v>
      </c>
    </row>
    <row r="163" spans="1:80">
      <c r="A163" s="294">
        <v>138</v>
      </c>
      <c r="B163" s="295" t="s">
        <v>418</v>
      </c>
      <c r="C163" s="296" t="s">
        <v>419</v>
      </c>
      <c r="D163" s="297" t="s">
        <v>197</v>
      </c>
      <c r="E163" s="298">
        <v>42</v>
      </c>
      <c r="F163" s="298">
        <v>0</v>
      </c>
      <c r="G163" s="299">
        <f>E163*F163</f>
        <v>0</v>
      </c>
      <c r="H163" s="300">
        <v>3.2499999999999999E-3</v>
      </c>
      <c r="I163" s="301">
        <f>E163*H163</f>
        <v>0.13649999999999998</v>
      </c>
      <c r="J163" s="300"/>
      <c r="K163" s="301">
        <f>E163*J163</f>
        <v>0</v>
      </c>
      <c r="O163" s="293">
        <v>2</v>
      </c>
      <c r="AA163" s="262">
        <v>3</v>
      </c>
      <c r="AB163" s="262">
        <v>1</v>
      </c>
      <c r="AC163" s="262">
        <v>60775352</v>
      </c>
      <c r="AZ163" s="262">
        <v>1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3</v>
      </c>
      <c r="CB163" s="293">
        <v>1</v>
      </c>
    </row>
    <row r="164" spans="1:80">
      <c r="A164" s="303"/>
      <c r="B164" s="304" t="s">
        <v>101</v>
      </c>
      <c r="C164" s="305" t="s">
        <v>401</v>
      </c>
      <c r="D164" s="306"/>
      <c r="E164" s="307"/>
      <c r="F164" s="308"/>
      <c r="G164" s="309">
        <f>SUM(G154:G163)</f>
        <v>0</v>
      </c>
      <c r="H164" s="310"/>
      <c r="I164" s="311">
        <f>SUM(I154:I163)</f>
        <v>1.1069280000000001</v>
      </c>
      <c r="J164" s="310"/>
      <c r="K164" s="311">
        <f>SUM(K154:K163)</f>
        <v>0</v>
      </c>
      <c r="O164" s="293">
        <v>4</v>
      </c>
      <c r="BA164" s="312">
        <f>SUM(BA154:BA163)</f>
        <v>0</v>
      </c>
      <c r="BB164" s="312">
        <f>SUM(BB154:BB163)</f>
        <v>0</v>
      </c>
      <c r="BC164" s="312">
        <f>SUM(BC154:BC163)</f>
        <v>0</v>
      </c>
      <c r="BD164" s="312">
        <f>SUM(BD154:BD163)</f>
        <v>0</v>
      </c>
      <c r="BE164" s="312">
        <f>SUM(BE154:BE163)</f>
        <v>0</v>
      </c>
    </row>
    <row r="165" spans="1:80">
      <c r="A165" s="283" t="s">
        <v>97</v>
      </c>
      <c r="B165" s="284" t="s">
        <v>420</v>
      </c>
      <c r="C165" s="285" t="s">
        <v>421</v>
      </c>
      <c r="D165" s="286"/>
      <c r="E165" s="287"/>
      <c r="F165" s="287"/>
      <c r="G165" s="288"/>
      <c r="H165" s="289"/>
      <c r="I165" s="290"/>
      <c r="J165" s="291"/>
      <c r="K165" s="292"/>
      <c r="O165" s="293">
        <v>1</v>
      </c>
    </row>
    <row r="166" spans="1:80" ht="22.5">
      <c r="A166" s="294">
        <v>139</v>
      </c>
      <c r="B166" s="295" t="s">
        <v>423</v>
      </c>
      <c r="C166" s="296" t="s">
        <v>424</v>
      </c>
      <c r="D166" s="297" t="s">
        <v>176</v>
      </c>
      <c r="E166" s="298">
        <v>2</v>
      </c>
      <c r="F166" s="298">
        <v>0</v>
      </c>
      <c r="G166" s="299">
        <f>E166*F166</f>
        <v>0</v>
      </c>
      <c r="H166" s="300">
        <v>0.51066</v>
      </c>
      <c r="I166" s="301">
        <f>E166*H166</f>
        <v>1.02132</v>
      </c>
      <c r="J166" s="300">
        <v>0</v>
      </c>
      <c r="K166" s="301">
        <f>E166*J166</f>
        <v>0</v>
      </c>
      <c r="O166" s="293">
        <v>2</v>
      </c>
      <c r="AA166" s="262">
        <v>1</v>
      </c>
      <c r="AB166" s="262">
        <v>1</v>
      </c>
      <c r="AC166" s="262">
        <v>1</v>
      </c>
      <c r="AZ166" s="262">
        <v>1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1</v>
      </c>
      <c r="CB166" s="293">
        <v>1</v>
      </c>
    </row>
    <row r="167" spans="1:80" ht="22.5">
      <c r="A167" s="294">
        <v>140</v>
      </c>
      <c r="B167" s="295" t="s">
        <v>425</v>
      </c>
      <c r="C167" s="296" t="s">
        <v>426</v>
      </c>
      <c r="D167" s="297" t="s">
        <v>197</v>
      </c>
      <c r="E167" s="298">
        <v>0</v>
      </c>
      <c r="F167" s="298">
        <v>0</v>
      </c>
      <c r="G167" s="299">
        <f>E167*F167</f>
        <v>0</v>
      </c>
      <c r="H167" s="300">
        <v>0.23269999999999999</v>
      </c>
      <c r="I167" s="301">
        <f>E167*H167</f>
        <v>0</v>
      </c>
      <c r="J167" s="300">
        <v>0</v>
      </c>
      <c r="K167" s="301">
        <f>E167*J167</f>
        <v>0</v>
      </c>
      <c r="O167" s="293">
        <v>2</v>
      </c>
      <c r="AA167" s="262">
        <v>2</v>
      </c>
      <c r="AB167" s="262">
        <v>1</v>
      </c>
      <c r="AC167" s="262">
        <v>1</v>
      </c>
      <c r="AZ167" s="262">
        <v>1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2</v>
      </c>
      <c r="CB167" s="293">
        <v>1</v>
      </c>
    </row>
    <row r="168" spans="1:80" ht="22.5">
      <c r="A168" s="294">
        <v>141</v>
      </c>
      <c r="B168" s="295" t="s">
        <v>427</v>
      </c>
      <c r="C168" s="296" t="s">
        <v>428</v>
      </c>
      <c r="D168" s="297" t="s">
        <v>176</v>
      </c>
      <c r="E168" s="298">
        <v>1</v>
      </c>
      <c r="F168" s="298">
        <v>0</v>
      </c>
      <c r="G168" s="299">
        <f>E168*F168</f>
        <v>0</v>
      </c>
      <c r="H168" s="300">
        <v>3.9019999999999999E-2</v>
      </c>
      <c r="I168" s="301">
        <f>E168*H168</f>
        <v>3.9019999999999999E-2</v>
      </c>
      <c r="J168" s="300">
        <v>0</v>
      </c>
      <c r="K168" s="301">
        <f>E168*J168</f>
        <v>0</v>
      </c>
      <c r="O168" s="293">
        <v>2</v>
      </c>
      <c r="AA168" s="262">
        <v>2</v>
      </c>
      <c r="AB168" s="262">
        <v>1</v>
      </c>
      <c r="AC168" s="262">
        <v>1</v>
      </c>
      <c r="AZ168" s="262">
        <v>1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2</v>
      </c>
      <c r="CB168" s="293">
        <v>1</v>
      </c>
    </row>
    <row r="169" spans="1:80">
      <c r="A169" s="294">
        <v>142</v>
      </c>
      <c r="B169" s="295" t="s">
        <v>429</v>
      </c>
      <c r="C169" s="296" t="s">
        <v>430</v>
      </c>
      <c r="D169" s="297" t="s">
        <v>176</v>
      </c>
      <c r="E169" s="298">
        <v>1</v>
      </c>
      <c r="F169" s="298">
        <v>0</v>
      </c>
      <c r="G169" s="299">
        <f>E169*F169</f>
        <v>0</v>
      </c>
      <c r="H169" s="300">
        <v>5.8529999999999999E-2</v>
      </c>
      <c r="I169" s="301">
        <f>E169*H169</f>
        <v>5.8529999999999999E-2</v>
      </c>
      <c r="J169" s="300">
        <v>0</v>
      </c>
      <c r="K169" s="301">
        <f>E169*J169</f>
        <v>0</v>
      </c>
      <c r="O169" s="293">
        <v>2</v>
      </c>
      <c r="AA169" s="262">
        <v>2</v>
      </c>
      <c r="AB169" s="262">
        <v>1</v>
      </c>
      <c r="AC169" s="262">
        <v>1</v>
      </c>
      <c r="AZ169" s="262">
        <v>1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2</v>
      </c>
      <c r="CB169" s="293">
        <v>1</v>
      </c>
    </row>
    <row r="170" spans="1:80">
      <c r="A170" s="303"/>
      <c r="B170" s="304" t="s">
        <v>101</v>
      </c>
      <c r="C170" s="305" t="s">
        <v>422</v>
      </c>
      <c r="D170" s="306"/>
      <c r="E170" s="307"/>
      <c r="F170" s="308"/>
      <c r="G170" s="309">
        <f>SUM(G165:G169)</f>
        <v>0</v>
      </c>
      <c r="H170" s="310"/>
      <c r="I170" s="311">
        <f>SUM(I165:I169)</f>
        <v>1.11887</v>
      </c>
      <c r="J170" s="310"/>
      <c r="K170" s="311">
        <f>SUM(K165:K169)</f>
        <v>0</v>
      </c>
      <c r="O170" s="293">
        <v>4</v>
      </c>
      <c r="BA170" s="312">
        <f>SUM(BA165:BA169)</f>
        <v>0</v>
      </c>
      <c r="BB170" s="312">
        <f>SUM(BB165:BB169)</f>
        <v>0</v>
      </c>
      <c r="BC170" s="312">
        <f>SUM(BC165:BC169)</f>
        <v>0</v>
      </c>
      <c r="BD170" s="312">
        <f>SUM(BD165:BD169)</f>
        <v>0</v>
      </c>
      <c r="BE170" s="312">
        <f>SUM(BE165:BE169)</f>
        <v>0</v>
      </c>
    </row>
    <row r="171" spans="1:80">
      <c r="A171" s="283" t="s">
        <v>97</v>
      </c>
      <c r="B171" s="284" t="s">
        <v>431</v>
      </c>
      <c r="C171" s="285" t="s">
        <v>432</v>
      </c>
      <c r="D171" s="286"/>
      <c r="E171" s="287"/>
      <c r="F171" s="287"/>
      <c r="G171" s="288"/>
      <c r="H171" s="289"/>
      <c r="I171" s="290"/>
      <c r="J171" s="291"/>
      <c r="K171" s="292"/>
      <c r="O171" s="293">
        <v>1</v>
      </c>
    </row>
    <row r="172" spans="1:80" ht="22.5">
      <c r="A172" s="294">
        <v>143</v>
      </c>
      <c r="B172" s="295" t="s">
        <v>434</v>
      </c>
      <c r="C172" s="296" t="s">
        <v>435</v>
      </c>
      <c r="D172" s="297" t="s">
        <v>139</v>
      </c>
      <c r="E172" s="298">
        <v>529.87559999999996</v>
      </c>
      <c r="F172" s="298">
        <v>0</v>
      </c>
      <c r="G172" s="299">
        <f>E172*F172</f>
        <v>0</v>
      </c>
      <c r="H172" s="300">
        <v>0</v>
      </c>
      <c r="I172" s="301">
        <f>E172*H172</f>
        <v>0</v>
      </c>
      <c r="J172" s="300">
        <v>0</v>
      </c>
      <c r="K172" s="301">
        <f>E172*J172</f>
        <v>0</v>
      </c>
      <c r="O172" s="293">
        <v>2</v>
      </c>
      <c r="AA172" s="262">
        <v>1</v>
      </c>
      <c r="AB172" s="262">
        <v>1</v>
      </c>
      <c r="AC172" s="262">
        <v>1</v>
      </c>
      <c r="AZ172" s="262">
        <v>1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1</v>
      </c>
      <c r="CB172" s="293">
        <v>1</v>
      </c>
    </row>
    <row r="173" spans="1:80" ht="22.5">
      <c r="A173" s="294">
        <v>144</v>
      </c>
      <c r="B173" s="295" t="s">
        <v>436</v>
      </c>
      <c r="C173" s="296" t="s">
        <v>437</v>
      </c>
      <c r="D173" s="297" t="s">
        <v>139</v>
      </c>
      <c r="E173" s="298">
        <v>1059.7511999999999</v>
      </c>
      <c r="F173" s="298">
        <v>0</v>
      </c>
      <c r="G173" s="299">
        <f>E173*F173</f>
        <v>0</v>
      </c>
      <c r="H173" s="300">
        <v>0</v>
      </c>
      <c r="I173" s="301">
        <f>E173*H173</f>
        <v>0</v>
      </c>
      <c r="J173" s="300">
        <v>0</v>
      </c>
      <c r="K173" s="301">
        <f>E173*J173</f>
        <v>0</v>
      </c>
      <c r="O173" s="293">
        <v>2</v>
      </c>
      <c r="AA173" s="262">
        <v>1</v>
      </c>
      <c r="AB173" s="262">
        <v>1</v>
      </c>
      <c r="AC173" s="262">
        <v>1</v>
      </c>
      <c r="AZ173" s="262">
        <v>1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1</v>
      </c>
      <c r="CB173" s="293">
        <v>1</v>
      </c>
    </row>
    <row r="174" spans="1:80">
      <c r="A174" s="294">
        <v>145</v>
      </c>
      <c r="B174" s="295" t="s">
        <v>438</v>
      </c>
      <c r="C174" s="296" t="s">
        <v>439</v>
      </c>
      <c r="D174" s="297" t="s">
        <v>440</v>
      </c>
      <c r="E174" s="298">
        <v>529.87559999999996</v>
      </c>
      <c r="F174" s="298">
        <v>0</v>
      </c>
      <c r="G174" s="299">
        <f>E174*F174</f>
        <v>0</v>
      </c>
      <c r="H174" s="300">
        <v>0</v>
      </c>
      <c r="I174" s="301">
        <f>E174*H174</f>
        <v>0</v>
      </c>
      <c r="J174" s="300">
        <v>0</v>
      </c>
      <c r="K174" s="301">
        <f>E174*J174</f>
        <v>0</v>
      </c>
      <c r="O174" s="293">
        <v>2</v>
      </c>
      <c r="AA174" s="262">
        <v>1</v>
      </c>
      <c r="AB174" s="262">
        <v>1</v>
      </c>
      <c r="AC174" s="262">
        <v>1</v>
      </c>
      <c r="AZ174" s="262">
        <v>1</v>
      </c>
      <c r="BA174" s="262">
        <f>IF(AZ174=1,G174,0)</f>
        <v>0</v>
      </c>
      <c r="BB174" s="262">
        <f>IF(AZ174=2,G174,0)</f>
        <v>0</v>
      </c>
      <c r="BC174" s="262">
        <f>IF(AZ174=3,G174,0)</f>
        <v>0</v>
      </c>
      <c r="BD174" s="262">
        <f>IF(AZ174=4,G174,0)</f>
        <v>0</v>
      </c>
      <c r="BE174" s="262">
        <f>IF(AZ174=5,G174,0)</f>
        <v>0</v>
      </c>
      <c r="CA174" s="293">
        <v>1</v>
      </c>
      <c r="CB174" s="293">
        <v>1</v>
      </c>
    </row>
    <row r="175" spans="1:80">
      <c r="A175" s="294">
        <v>146</v>
      </c>
      <c r="B175" s="295" t="s">
        <v>441</v>
      </c>
      <c r="C175" s="296" t="s">
        <v>442</v>
      </c>
      <c r="D175" s="297" t="s">
        <v>139</v>
      </c>
      <c r="E175" s="298">
        <v>529.87559999999996</v>
      </c>
      <c r="F175" s="298">
        <v>0</v>
      </c>
      <c r="G175" s="299">
        <f>E175*F175</f>
        <v>0</v>
      </c>
      <c r="H175" s="300">
        <v>0</v>
      </c>
      <c r="I175" s="301">
        <f>E175*H175</f>
        <v>0</v>
      </c>
      <c r="J175" s="300">
        <v>0</v>
      </c>
      <c r="K175" s="301">
        <f>E175*J175</f>
        <v>0</v>
      </c>
      <c r="O175" s="293">
        <v>2</v>
      </c>
      <c r="AA175" s="262">
        <v>1</v>
      </c>
      <c r="AB175" s="262">
        <v>1</v>
      </c>
      <c r="AC175" s="262">
        <v>1</v>
      </c>
      <c r="AZ175" s="262">
        <v>1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1</v>
      </c>
      <c r="CB175" s="293">
        <v>1</v>
      </c>
    </row>
    <row r="176" spans="1:80">
      <c r="A176" s="294">
        <v>147</v>
      </c>
      <c r="B176" s="295" t="s">
        <v>443</v>
      </c>
      <c r="C176" s="296" t="s">
        <v>444</v>
      </c>
      <c r="D176" s="297" t="s">
        <v>139</v>
      </c>
      <c r="E176" s="298">
        <v>320.3</v>
      </c>
      <c r="F176" s="298">
        <v>0</v>
      </c>
      <c r="G176" s="299">
        <f>E176*F176</f>
        <v>0</v>
      </c>
      <c r="H176" s="300">
        <v>1.2099999999999999E-3</v>
      </c>
      <c r="I176" s="301">
        <f>E176*H176</f>
        <v>0.38756299999999999</v>
      </c>
      <c r="J176" s="300">
        <v>0</v>
      </c>
      <c r="K176" s="301">
        <f>E176*J176</f>
        <v>0</v>
      </c>
      <c r="O176" s="293">
        <v>2</v>
      </c>
      <c r="AA176" s="262">
        <v>1</v>
      </c>
      <c r="AB176" s="262">
        <v>1</v>
      </c>
      <c r="AC176" s="262">
        <v>1</v>
      </c>
      <c r="AZ176" s="262">
        <v>1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1</v>
      </c>
      <c r="CB176" s="293">
        <v>1</v>
      </c>
    </row>
    <row r="177" spans="1:80">
      <c r="A177" s="294">
        <v>148</v>
      </c>
      <c r="B177" s="295" t="s">
        <v>445</v>
      </c>
      <c r="C177" s="296" t="s">
        <v>446</v>
      </c>
      <c r="D177" s="297" t="s">
        <v>139</v>
      </c>
      <c r="E177" s="298">
        <v>8.6999999999999993</v>
      </c>
      <c r="F177" s="298">
        <v>0</v>
      </c>
      <c r="G177" s="299">
        <f>E177*F177</f>
        <v>0</v>
      </c>
      <c r="H177" s="300">
        <v>3.0599999999999998E-3</v>
      </c>
      <c r="I177" s="301">
        <f>E177*H177</f>
        <v>2.6621999999999996E-2</v>
      </c>
      <c r="J177" s="300">
        <v>0</v>
      </c>
      <c r="K177" s="301">
        <f>E177*J177</f>
        <v>0</v>
      </c>
      <c r="O177" s="293">
        <v>2</v>
      </c>
      <c r="AA177" s="262">
        <v>1</v>
      </c>
      <c r="AB177" s="262">
        <v>1</v>
      </c>
      <c r="AC177" s="262">
        <v>1</v>
      </c>
      <c r="AZ177" s="262">
        <v>1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1</v>
      </c>
      <c r="CB177" s="293">
        <v>1</v>
      </c>
    </row>
    <row r="178" spans="1:80">
      <c r="A178" s="303"/>
      <c r="B178" s="304" t="s">
        <v>101</v>
      </c>
      <c r="C178" s="305" t="s">
        <v>433</v>
      </c>
      <c r="D178" s="306"/>
      <c r="E178" s="307"/>
      <c r="F178" s="308"/>
      <c r="G178" s="309">
        <f>SUM(G171:G177)</f>
        <v>0</v>
      </c>
      <c r="H178" s="310"/>
      <c r="I178" s="311">
        <f>SUM(I171:I177)</f>
        <v>0.41418499999999997</v>
      </c>
      <c r="J178" s="310"/>
      <c r="K178" s="311">
        <f>SUM(K171:K177)</f>
        <v>0</v>
      </c>
      <c r="O178" s="293">
        <v>4</v>
      </c>
      <c r="BA178" s="312">
        <f>SUM(BA171:BA177)</f>
        <v>0</v>
      </c>
      <c r="BB178" s="312">
        <f>SUM(BB171:BB177)</f>
        <v>0</v>
      </c>
      <c r="BC178" s="312">
        <f>SUM(BC171:BC177)</f>
        <v>0</v>
      </c>
      <c r="BD178" s="312">
        <f>SUM(BD171:BD177)</f>
        <v>0</v>
      </c>
      <c r="BE178" s="312">
        <f>SUM(BE171:BE177)</f>
        <v>0</v>
      </c>
    </row>
    <row r="179" spans="1:80">
      <c r="A179" s="283" t="s">
        <v>97</v>
      </c>
      <c r="B179" s="284" t="s">
        <v>447</v>
      </c>
      <c r="C179" s="285" t="s">
        <v>448</v>
      </c>
      <c r="D179" s="286"/>
      <c r="E179" s="287"/>
      <c r="F179" s="287"/>
      <c r="G179" s="288"/>
      <c r="H179" s="289"/>
      <c r="I179" s="290"/>
      <c r="J179" s="291"/>
      <c r="K179" s="292"/>
      <c r="O179" s="293">
        <v>1</v>
      </c>
    </row>
    <row r="180" spans="1:80">
      <c r="A180" s="294">
        <v>149</v>
      </c>
      <c r="B180" s="295" t="s">
        <v>450</v>
      </c>
      <c r="C180" s="296" t="s">
        <v>451</v>
      </c>
      <c r="D180" s="297" t="s">
        <v>197</v>
      </c>
      <c r="E180" s="298">
        <v>36</v>
      </c>
      <c r="F180" s="298">
        <v>0</v>
      </c>
      <c r="G180" s="299">
        <f>E180*F180</f>
        <v>0</v>
      </c>
      <c r="H180" s="300">
        <v>8.3199999999999993E-3</v>
      </c>
      <c r="I180" s="301">
        <f>E180*H180</f>
        <v>0.29951999999999995</v>
      </c>
      <c r="J180" s="300">
        <v>0</v>
      </c>
      <c r="K180" s="301">
        <f>E180*J180</f>
        <v>0</v>
      </c>
      <c r="O180" s="293">
        <v>2</v>
      </c>
      <c r="AA180" s="262">
        <v>1</v>
      </c>
      <c r="AB180" s="262">
        <v>0</v>
      </c>
      <c r="AC180" s="262">
        <v>0</v>
      </c>
      <c r="AZ180" s="262">
        <v>1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1</v>
      </c>
      <c r="CB180" s="293">
        <v>0</v>
      </c>
    </row>
    <row r="181" spans="1:80">
      <c r="A181" s="303"/>
      <c r="B181" s="304" t="s">
        <v>101</v>
      </c>
      <c r="C181" s="305" t="s">
        <v>449</v>
      </c>
      <c r="D181" s="306"/>
      <c r="E181" s="307"/>
      <c r="F181" s="308"/>
      <c r="G181" s="309">
        <f>SUM(G179:G180)</f>
        <v>0</v>
      </c>
      <c r="H181" s="310"/>
      <c r="I181" s="311">
        <f>SUM(I179:I180)</f>
        <v>0.29951999999999995</v>
      </c>
      <c r="J181" s="310"/>
      <c r="K181" s="311">
        <f>SUM(K179:K180)</f>
        <v>0</v>
      </c>
      <c r="O181" s="293">
        <v>4</v>
      </c>
      <c r="BA181" s="312">
        <f>SUM(BA179:BA180)</f>
        <v>0</v>
      </c>
      <c r="BB181" s="312">
        <f>SUM(BB179:BB180)</f>
        <v>0</v>
      </c>
      <c r="BC181" s="312">
        <f>SUM(BC179:BC180)</f>
        <v>0</v>
      </c>
      <c r="BD181" s="312">
        <f>SUM(BD179:BD180)</f>
        <v>0</v>
      </c>
      <c r="BE181" s="312">
        <f>SUM(BE179:BE180)</f>
        <v>0</v>
      </c>
    </row>
    <row r="182" spans="1:80">
      <c r="A182" s="283" t="s">
        <v>97</v>
      </c>
      <c r="B182" s="284" t="s">
        <v>452</v>
      </c>
      <c r="C182" s="285" t="s">
        <v>453</v>
      </c>
      <c r="D182" s="286"/>
      <c r="E182" s="287"/>
      <c r="F182" s="287"/>
      <c r="G182" s="288"/>
      <c r="H182" s="289"/>
      <c r="I182" s="290"/>
      <c r="J182" s="291"/>
      <c r="K182" s="292"/>
      <c r="O182" s="293">
        <v>1</v>
      </c>
    </row>
    <row r="183" spans="1:80">
      <c r="A183" s="294">
        <v>150</v>
      </c>
      <c r="B183" s="295" t="s">
        <v>455</v>
      </c>
      <c r="C183" s="296" t="s">
        <v>456</v>
      </c>
      <c r="D183" s="297" t="s">
        <v>142</v>
      </c>
      <c r="E183" s="298">
        <v>797.86709259600002</v>
      </c>
      <c r="F183" s="298">
        <v>0</v>
      </c>
      <c r="G183" s="299">
        <f>E183*F183</f>
        <v>0</v>
      </c>
      <c r="H183" s="300">
        <v>0</v>
      </c>
      <c r="I183" s="301">
        <f>E183*H183</f>
        <v>0</v>
      </c>
      <c r="J183" s="300"/>
      <c r="K183" s="301">
        <f>E183*J183</f>
        <v>0</v>
      </c>
      <c r="O183" s="293">
        <v>2</v>
      </c>
      <c r="AA183" s="262">
        <v>7</v>
      </c>
      <c r="AB183" s="262">
        <v>1</v>
      </c>
      <c r="AC183" s="262">
        <v>2</v>
      </c>
      <c r="AZ183" s="262">
        <v>1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7</v>
      </c>
      <c r="CB183" s="293">
        <v>1</v>
      </c>
    </row>
    <row r="184" spans="1:80">
      <c r="A184" s="303"/>
      <c r="B184" s="304" t="s">
        <v>101</v>
      </c>
      <c r="C184" s="305" t="s">
        <v>454</v>
      </c>
      <c r="D184" s="306"/>
      <c r="E184" s="307"/>
      <c r="F184" s="308"/>
      <c r="G184" s="309">
        <f>SUM(G182:G183)</f>
        <v>0</v>
      </c>
      <c r="H184" s="310"/>
      <c r="I184" s="311">
        <f>SUM(I182:I183)</f>
        <v>0</v>
      </c>
      <c r="J184" s="310"/>
      <c r="K184" s="311">
        <f>SUM(K182:K183)</f>
        <v>0</v>
      </c>
      <c r="O184" s="293">
        <v>4</v>
      </c>
      <c r="BA184" s="312">
        <f>SUM(BA182:BA183)</f>
        <v>0</v>
      </c>
      <c r="BB184" s="312">
        <f>SUM(BB182:BB183)</f>
        <v>0</v>
      </c>
      <c r="BC184" s="312">
        <f>SUM(BC182:BC183)</f>
        <v>0</v>
      </c>
      <c r="BD184" s="312">
        <f>SUM(BD182:BD183)</f>
        <v>0</v>
      </c>
      <c r="BE184" s="312">
        <f>SUM(BE182:BE183)</f>
        <v>0</v>
      </c>
    </row>
    <row r="185" spans="1:80">
      <c r="A185" s="283" t="s">
        <v>97</v>
      </c>
      <c r="B185" s="284" t="s">
        <v>457</v>
      </c>
      <c r="C185" s="285" t="s">
        <v>458</v>
      </c>
      <c r="D185" s="286"/>
      <c r="E185" s="287"/>
      <c r="F185" s="287"/>
      <c r="G185" s="288"/>
      <c r="H185" s="289"/>
      <c r="I185" s="290"/>
      <c r="J185" s="291"/>
      <c r="K185" s="292"/>
      <c r="O185" s="293">
        <v>1</v>
      </c>
    </row>
    <row r="186" spans="1:80" ht="22.5">
      <c r="A186" s="294">
        <v>151</v>
      </c>
      <c r="B186" s="295" t="s">
        <v>460</v>
      </c>
      <c r="C186" s="296" t="s">
        <v>461</v>
      </c>
      <c r="D186" s="297" t="s">
        <v>139</v>
      </c>
      <c r="E186" s="298">
        <v>187.5</v>
      </c>
      <c r="F186" s="298">
        <v>0</v>
      </c>
      <c r="G186" s="299">
        <f>E186*F186</f>
        <v>0</v>
      </c>
      <c r="H186" s="300">
        <v>2.9999999999999997E-4</v>
      </c>
      <c r="I186" s="301">
        <f>E186*H186</f>
        <v>5.6249999999999994E-2</v>
      </c>
      <c r="J186" s="300">
        <v>0</v>
      </c>
      <c r="K186" s="301">
        <f>E186*J186</f>
        <v>0</v>
      </c>
      <c r="O186" s="293">
        <v>2</v>
      </c>
      <c r="AA186" s="262">
        <v>1</v>
      </c>
      <c r="AB186" s="262">
        <v>7</v>
      </c>
      <c r="AC186" s="262">
        <v>7</v>
      </c>
      <c r="AZ186" s="262">
        <v>2</v>
      </c>
      <c r="BA186" s="262">
        <f>IF(AZ186=1,G186,0)</f>
        <v>0</v>
      </c>
      <c r="BB186" s="262">
        <f>IF(AZ186=2,G186,0)</f>
        <v>0</v>
      </c>
      <c r="BC186" s="262">
        <f>IF(AZ186=3,G186,0)</f>
        <v>0</v>
      </c>
      <c r="BD186" s="262">
        <f>IF(AZ186=4,G186,0)</f>
        <v>0</v>
      </c>
      <c r="BE186" s="262">
        <f>IF(AZ186=5,G186,0)</f>
        <v>0</v>
      </c>
      <c r="CA186" s="293">
        <v>1</v>
      </c>
      <c r="CB186" s="293">
        <v>7</v>
      </c>
    </row>
    <row r="187" spans="1:80" ht="22.5">
      <c r="A187" s="294">
        <v>152</v>
      </c>
      <c r="B187" s="295" t="s">
        <v>462</v>
      </c>
      <c r="C187" s="296" t="s">
        <v>463</v>
      </c>
      <c r="D187" s="297" t="s">
        <v>139</v>
      </c>
      <c r="E187" s="298">
        <v>103.774</v>
      </c>
      <c r="F187" s="298">
        <v>0</v>
      </c>
      <c r="G187" s="299">
        <f>E187*F187</f>
        <v>0</v>
      </c>
      <c r="H187" s="300">
        <v>5.1999999999999995E-4</v>
      </c>
      <c r="I187" s="301">
        <f>E187*H187</f>
        <v>5.3962479999999993E-2</v>
      </c>
      <c r="J187" s="300">
        <v>0</v>
      </c>
      <c r="K187" s="301">
        <f>E187*J187</f>
        <v>0</v>
      </c>
      <c r="O187" s="293">
        <v>2</v>
      </c>
      <c r="AA187" s="262">
        <v>1</v>
      </c>
      <c r="AB187" s="262">
        <v>7</v>
      </c>
      <c r="AC187" s="262">
        <v>7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1</v>
      </c>
      <c r="CB187" s="293">
        <v>7</v>
      </c>
    </row>
    <row r="188" spans="1:80" ht="22.5">
      <c r="A188" s="294">
        <v>153</v>
      </c>
      <c r="B188" s="295" t="s">
        <v>464</v>
      </c>
      <c r="C188" s="296" t="s">
        <v>465</v>
      </c>
      <c r="D188" s="297" t="s">
        <v>139</v>
      </c>
      <c r="E188" s="298">
        <v>215.625</v>
      </c>
      <c r="F188" s="298">
        <v>0</v>
      </c>
      <c r="G188" s="299">
        <f>E188*F188</f>
        <v>0</v>
      </c>
      <c r="H188" s="300">
        <v>5.0099999999999997E-3</v>
      </c>
      <c r="I188" s="301">
        <f>E188*H188</f>
        <v>1.0802812499999999</v>
      </c>
      <c r="J188" s="300">
        <v>0</v>
      </c>
      <c r="K188" s="301">
        <f>E188*J188</f>
        <v>0</v>
      </c>
      <c r="O188" s="293">
        <v>2</v>
      </c>
      <c r="AA188" s="262">
        <v>1</v>
      </c>
      <c r="AB188" s="262">
        <v>7</v>
      </c>
      <c r="AC188" s="262">
        <v>7</v>
      </c>
      <c r="AZ188" s="262">
        <v>2</v>
      </c>
      <c r="BA188" s="262">
        <f>IF(AZ188=1,G188,0)</f>
        <v>0</v>
      </c>
      <c r="BB188" s="262">
        <f>IF(AZ188=2,G188,0)</f>
        <v>0</v>
      </c>
      <c r="BC188" s="262">
        <f>IF(AZ188=3,G188,0)</f>
        <v>0</v>
      </c>
      <c r="BD188" s="262">
        <f>IF(AZ188=4,G188,0)</f>
        <v>0</v>
      </c>
      <c r="BE188" s="262">
        <f>IF(AZ188=5,G188,0)</f>
        <v>0</v>
      </c>
      <c r="CA188" s="293">
        <v>1</v>
      </c>
      <c r="CB188" s="293">
        <v>7</v>
      </c>
    </row>
    <row r="189" spans="1:80" ht="22.5">
      <c r="A189" s="294">
        <v>154</v>
      </c>
      <c r="B189" s="295" t="s">
        <v>466</v>
      </c>
      <c r="C189" s="296" t="s">
        <v>467</v>
      </c>
      <c r="D189" s="297" t="s">
        <v>139</v>
      </c>
      <c r="E189" s="298">
        <v>215.625</v>
      </c>
      <c r="F189" s="298">
        <v>0</v>
      </c>
      <c r="G189" s="299">
        <f>E189*F189</f>
        <v>0</v>
      </c>
      <c r="H189" s="300">
        <v>5.0099999999999997E-3</v>
      </c>
      <c r="I189" s="301">
        <f>E189*H189</f>
        <v>1.0802812499999999</v>
      </c>
      <c r="J189" s="300">
        <v>0</v>
      </c>
      <c r="K189" s="301">
        <f>E189*J189</f>
        <v>0</v>
      </c>
      <c r="O189" s="293">
        <v>2</v>
      </c>
      <c r="AA189" s="262">
        <v>1</v>
      </c>
      <c r="AB189" s="262">
        <v>7</v>
      </c>
      <c r="AC189" s="262">
        <v>7</v>
      </c>
      <c r="AZ189" s="262">
        <v>2</v>
      </c>
      <c r="BA189" s="262">
        <f>IF(AZ189=1,G189,0)</f>
        <v>0</v>
      </c>
      <c r="BB189" s="262">
        <f>IF(AZ189=2,G189,0)</f>
        <v>0</v>
      </c>
      <c r="BC189" s="262">
        <f>IF(AZ189=3,G189,0)</f>
        <v>0</v>
      </c>
      <c r="BD189" s="262">
        <f>IF(AZ189=4,G189,0)</f>
        <v>0</v>
      </c>
      <c r="BE189" s="262">
        <f>IF(AZ189=5,G189,0)</f>
        <v>0</v>
      </c>
      <c r="CA189" s="293">
        <v>1</v>
      </c>
      <c r="CB189" s="293">
        <v>7</v>
      </c>
    </row>
    <row r="190" spans="1:80" ht="22.5">
      <c r="A190" s="294">
        <v>155</v>
      </c>
      <c r="B190" s="295" t="s">
        <v>468</v>
      </c>
      <c r="C190" s="296" t="s">
        <v>469</v>
      </c>
      <c r="D190" s="297" t="s">
        <v>139</v>
      </c>
      <c r="E190" s="298">
        <v>96.8</v>
      </c>
      <c r="F190" s="298">
        <v>0</v>
      </c>
      <c r="G190" s="299">
        <f>E190*F190</f>
        <v>0</v>
      </c>
      <c r="H190" s="300">
        <v>5.3800000000000002E-3</v>
      </c>
      <c r="I190" s="301">
        <f>E190*H190</f>
        <v>0.52078400000000002</v>
      </c>
      <c r="J190" s="300">
        <v>0</v>
      </c>
      <c r="K190" s="301">
        <f>E190*J190</f>
        <v>0</v>
      </c>
      <c r="O190" s="293">
        <v>2</v>
      </c>
      <c r="AA190" s="262">
        <v>1</v>
      </c>
      <c r="AB190" s="262">
        <v>7</v>
      </c>
      <c r="AC190" s="262">
        <v>7</v>
      </c>
      <c r="AZ190" s="262">
        <v>2</v>
      </c>
      <c r="BA190" s="262">
        <f>IF(AZ190=1,G190,0)</f>
        <v>0</v>
      </c>
      <c r="BB190" s="262">
        <f>IF(AZ190=2,G190,0)</f>
        <v>0</v>
      </c>
      <c r="BC190" s="262">
        <f>IF(AZ190=3,G190,0)</f>
        <v>0</v>
      </c>
      <c r="BD190" s="262">
        <f>IF(AZ190=4,G190,0)</f>
        <v>0</v>
      </c>
      <c r="BE190" s="262">
        <f>IF(AZ190=5,G190,0)</f>
        <v>0</v>
      </c>
      <c r="CA190" s="293">
        <v>1</v>
      </c>
      <c r="CB190" s="293">
        <v>7</v>
      </c>
    </row>
    <row r="191" spans="1:80" ht="22.5">
      <c r="A191" s="294">
        <v>156</v>
      </c>
      <c r="B191" s="295" t="s">
        <v>470</v>
      </c>
      <c r="C191" s="296" t="s">
        <v>471</v>
      </c>
      <c r="D191" s="297" t="s">
        <v>139</v>
      </c>
      <c r="E191" s="298">
        <v>30.25</v>
      </c>
      <c r="F191" s="298">
        <v>0</v>
      </c>
      <c r="G191" s="299">
        <f>E191*F191</f>
        <v>0</v>
      </c>
      <c r="H191" s="300">
        <v>1.179E-2</v>
      </c>
      <c r="I191" s="301">
        <f>E191*H191</f>
        <v>0.35664750000000001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7</v>
      </c>
      <c r="AC191" s="262">
        <v>7</v>
      </c>
      <c r="AZ191" s="262">
        <v>2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7</v>
      </c>
    </row>
    <row r="192" spans="1:80">
      <c r="A192" s="294">
        <v>157</v>
      </c>
      <c r="B192" s="295" t="s">
        <v>472</v>
      </c>
      <c r="C192" s="296" t="s">
        <v>473</v>
      </c>
      <c r="D192" s="297" t="s">
        <v>139</v>
      </c>
      <c r="E192" s="298">
        <v>124.95</v>
      </c>
      <c r="F192" s="298">
        <v>0</v>
      </c>
      <c r="G192" s="299">
        <f>E192*F192</f>
        <v>0</v>
      </c>
      <c r="H192" s="300">
        <v>4.4999999999999997E-3</v>
      </c>
      <c r="I192" s="301">
        <f>E192*H192</f>
        <v>0.56227499999999997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7</v>
      </c>
      <c r="AC192" s="262">
        <v>7</v>
      </c>
      <c r="AZ192" s="262">
        <v>2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7</v>
      </c>
    </row>
    <row r="193" spans="1:80">
      <c r="A193" s="294">
        <v>158</v>
      </c>
      <c r="B193" s="295" t="s">
        <v>474</v>
      </c>
      <c r="C193" s="296" t="s">
        <v>475</v>
      </c>
      <c r="D193" s="297" t="s">
        <v>139</v>
      </c>
      <c r="E193" s="298">
        <v>124.95</v>
      </c>
      <c r="F193" s="298">
        <v>0</v>
      </c>
      <c r="G193" s="299">
        <f>E193*F193</f>
        <v>0</v>
      </c>
      <c r="H193" s="300">
        <v>2.1000000000000001E-4</v>
      </c>
      <c r="I193" s="301">
        <f>E193*H193</f>
        <v>2.6239500000000002E-2</v>
      </c>
      <c r="J193" s="300">
        <v>0</v>
      </c>
      <c r="K193" s="301">
        <f>E193*J193</f>
        <v>0</v>
      </c>
      <c r="O193" s="293">
        <v>2</v>
      </c>
      <c r="AA193" s="262">
        <v>1</v>
      </c>
      <c r="AB193" s="262">
        <v>7</v>
      </c>
      <c r="AC193" s="262">
        <v>7</v>
      </c>
      <c r="AZ193" s="262">
        <v>2</v>
      </c>
      <c r="BA193" s="262">
        <f>IF(AZ193=1,G193,0)</f>
        <v>0</v>
      </c>
      <c r="BB193" s="262">
        <f>IF(AZ193=2,G193,0)</f>
        <v>0</v>
      </c>
      <c r="BC193" s="262">
        <f>IF(AZ193=3,G193,0)</f>
        <v>0</v>
      </c>
      <c r="BD193" s="262">
        <f>IF(AZ193=4,G193,0)</f>
        <v>0</v>
      </c>
      <c r="BE193" s="262">
        <f>IF(AZ193=5,G193,0)</f>
        <v>0</v>
      </c>
      <c r="CA193" s="293">
        <v>1</v>
      </c>
      <c r="CB193" s="293">
        <v>7</v>
      </c>
    </row>
    <row r="194" spans="1:80">
      <c r="A194" s="294">
        <v>159</v>
      </c>
      <c r="B194" s="295" t="s">
        <v>476</v>
      </c>
      <c r="C194" s="296" t="s">
        <v>477</v>
      </c>
      <c r="D194" s="297" t="s">
        <v>197</v>
      </c>
      <c r="E194" s="298">
        <v>74</v>
      </c>
      <c r="F194" s="298">
        <v>0</v>
      </c>
      <c r="G194" s="299">
        <f>E194*F194</f>
        <v>0</v>
      </c>
      <c r="H194" s="300">
        <v>3.2000000000000003E-4</v>
      </c>
      <c r="I194" s="301">
        <f>E194*H194</f>
        <v>2.3680000000000003E-2</v>
      </c>
      <c r="J194" s="300">
        <v>0</v>
      </c>
      <c r="K194" s="301">
        <f>E194*J194</f>
        <v>0</v>
      </c>
      <c r="O194" s="293">
        <v>2</v>
      </c>
      <c r="AA194" s="262">
        <v>1</v>
      </c>
      <c r="AB194" s="262">
        <v>7</v>
      </c>
      <c r="AC194" s="262">
        <v>7</v>
      </c>
      <c r="AZ194" s="262">
        <v>2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1</v>
      </c>
      <c r="CB194" s="293">
        <v>7</v>
      </c>
    </row>
    <row r="195" spans="1:80">
      <c r="A195" s="294">
        <v>160</v>
      </c>
      <c r="B195" s="295" t="s">
        <v>478</v>
      </c>
      <c r="C195" s="296" t="s">
        <v>479</v>
      </c>
      <c r="D195" s="297" t="s">
        <v>176</v>
      </c>
      <c r="E195" s="298">
        <v>27.21</v>
      </c>
      <c r="F195" s="298">
        <v>0</v>
      </c>
      <c r="G195" s="299">
        <f>E195*F195</f>
        <v>0</v>
      </c>
      <c r="H195" s="300">
        <v>4.2999999999999999E-4</v>
      </c>
      <c r="I195" s="301">
        <f>E195*H195</f>
        <v>1.17003E-2</v>
      </c>
      <c r="J195" s="300">
        <v>0</v>
      </c>
      <c r="K195" s="301">
        <f>E195*J195</f>
        <v>0</v>
      </c>
      <c r="O195" s="293">
        <v>2</v>
      </c>
      <c r="AA195" s="262">
        <v>1</v>
      </c>
      <c r="AB195" s="262">
        <v>0</v>
      </c>
      <c r="AC195" s="262">
        <v>0</v>
      </c>
      <c r="AZ195" s="262">
        <v>2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1</v>
      </c>
      <c r="CB195" s="293">
        <v>0</v>
      </c>
    </row>
    <row r="196" spans="1:80" ht="22.5">
      <c r="A196" s="294">
        <v>161</v>
      </c>
      <c r="B196" s="295" t="s">
        <v>480</v>
      </c>
      <c r="C196" s="296" t="s">
        <v>481</v>
      </c>
      <c r="D196" s="297" t="s">
        <v>139</v>
      </c>
      <c r="E196" s="298">
        <v>57.129600000000003</v>
      </c>
      <c r="F196" s="298">
        <v>0</v>
      </c>
      <c r="G196" s="299">
        <f>E196*F196</f>
        <v>0</v>
      </c>
      <c r="H196" s="300">
        <v>8.0999999999999996E-4</v>
      </c>
      <c r="I196" s="301">
        <f>E196*H196</f>
        <v>4.6274976000000002E-2</v>
      </c>
      <c r="J196" s="300">
        <v>0</v>
      </c>
      <c r="K196" s="301">
        <f>E196*J196</f>
        <v>0</v>
      </c>
      <c r="O196" s="293">
        <v>2</v>
      </c>
      <c r="AA196" s="262">
        <v>1</v>
      </c>
      <c r="AB196" s="262">
        <v>7</v>
      </c>
      <c r="AC196" s="262">
        <v>7</v>
      </c>
      <c r="AZ196" s="262">
        <v>2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1</v>
      </c>
      <c r="CB196" s="293">
        <v>7</v>
      </c>
    </row>
    <row r="197" spans="1:80">
      <c r="A197" s="294">
        <v>162</v>
      </c>
      <c r="B197" s="295" t="s">
        <v>482</v>
      </c>
      <c r="C197" s="296" t="s">
        <v>483</v>
      </c>
      <c r="D197" s="297" t="s">
        <v>142</v>
      </c>
      <c r="E197" s="298">
        <v>3.8183762560000001</v>
      </c>
      <c r="F197" s="298">
        <v>0</v>
      </c>
      <c r="G197" s="299">
        <f>E197*F197</f>
        <v>0</v>
      </c>
      <c r="H197" s="300">
        <v>0</v>
      </c>
      <c r="I197" s="301">
        <f>E197*H197</f>
        <v>0</v>
      </c>
      <c r="J197" s="300"/>
      <c r="K197" s="301">
        <f>E197*J197</f>
        <v>0</v>
      </c>
      <c r="O197" s="293">
        <v>2</v>
      </c>
      <c r="AA197" s="262">
        <v>7</v>
      </c>
      <c r="AB197" s="262">
        <v>1001</v>
      </c>
      <c r="AC197" s="262">
        <v>5</v>
      </c>
      <c r="AZ197" s="262">
        <v>2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7</v>
      </c>
      <c r="CB197" s="293">
        <v>1001</v>
      </c>
    </row>
    <row r="198" spans="1:80">
      <c r="A198" s="303"/>
      <c r="B198" s="304" t="s">
        <v>101</v>
      </c>
      <c r="C198" s="305" t="s">
        <v>459</v>
      </c>
      <c r="D198" s="306"/>
      <c r="E198" s="307"/>
      <c r="F198" s="308"/>
      <c r="G198" s="309">
        <f>SUM(G185:G197)</f>
        <v>0</v>
      </c>
      <c r="H198" s="310"/>
      <c r="I198" s="311">
        <f>SUM(I185:I197)</f>
        <v>3.8183762560000001</v>
      </c>
      <c r="J198" s="310"/>
      <c r="K198" s="311">
        <f>SUM(K185:K197)</f>
        <v>0</v>
      </c>
      <c r="O198" s="293">
        <v>4</v>
      </c>
      <c r="BA198" s="312">
        <f>SUM(BA185:BA197)</f>
        <v>0</v>
      </c>
      <c r="BB198" s="312">
        <f>SUM(BB185:BB197)</f>
        <v>0</v>
      </c>
      <c r="BC198" s="312">
        <f>SUM(BC185:BC197)</f>
        <v>0</v>
      </c>
      <c r="BD198" s="312">
        <f>SUM(BD185:BD197)</f>
        <v>0</v>
      </c>
      <c r="BE198" s="312">
        <f>SUM(BE185:BE197)</f>
        <v>0</v>
      </c>
    </row>
    <row r="199" spans="1:80">
      <c r="A199" s="283" t="s">
        <v>97</v>
      </c>
      <c r="B199" s="284" t="s">
        <v>484</v>
      </c>
      <c r="C199" s="285" t="s">
        <v>485</v>
      </c>
      <c r="D199" s="286"/>
      <c r="E199" s="287"/>
      <c r="F199" s="287"/>
      <c r="G199" s="288"/>
      <c r="H199" s="289"/>
      <c r="I199" s="290"/>
      <c r="J199" s="291"/>
      <c r="K199" s="292"/>
      <c r="O199" s="293">
        <v>1</v>
      </c>
    </row>
    <row r="200" spans="1:80" ht="22.5">
      <c r="A200" s="294">
        <v>163</v>
      </c>
      <c r="B200" s="295" t="s">
        <v>487</v>
      </c>
      <c r="C200" s="296" t="s">
        <v>488</v>
      </c>
      <c r="D200" s="297" t="s">
        <v>139</v>
      </c>
      <c r="E200" s="298">
        <v>258.904</v>
      </c>
      <c r="F200" s="298">
        <v>0</v>
      </c>
      <c r="G200" s="299">
        <f>E200*F200</f>
        <v>0</v>
      </c>
      <c r="H200" s="300">
        <v>2.2000000000000001E-3</v>
      </c>
      <c r="I200" s="301">
        <f>E200*H200</f>
        <v>0.56958880000000001</v>
      </c>
      <c r="J200" s="300">
        <v>0</v>
      </c>
      <c r="K200" s="301">
        <f>E200*J200</f>
        <v>0</v>
      </c>
      <c r="O200" s="293">
        <v>2</v>
      </c>
      <c r="AA200" s="262">
        <v>1</v>
      </c>
      <c r="AB200" s="262">
        <v>0</v>
      </c>
      <c r="AC200" s="262">
        <v>0</v>
      </c>
      <c r="AZ200" s="262">
        <v>2</v>
      </c>
      <c r="BA200" s="262">
        <f>IF(AZ200=1,G200,0)</f>
        <v>0</v>
      </c>
      <c r="BB200" s="262">
        <f>IF(AZ200=2,G200,0)</f>
        <v>0</v>
      </c>
      <c r="BC200" s="262">
        <f>IF(AZ200=3,G200,0)</f>
        <v>0</v>
      </c>
      <c r="BD200" s="262">
        <f>IF(AZ200=4,G200,0)</f>
        <v>0</v>
      </c>
      <c r="BE200" s="262">
        <f>IF(AZ200=5,G200,0)</f>
        <v>0</v>
      </c>
      <c r="CA200" s="293">
        <v>1</v>
      </c>
      <c r="CB200" s="293">
        <v>0</v>
      </c>
    </row>
    <row r="201" spans="1:80">
      <c r="A201" s="294">
        <v>164</v>
      </c>
      <c r="B201" s="295" t="s">
        <v>489</v>
      </c>
      <c r="C201" s="296" t="s">
        <v>490</v>
      </c>
      <c r="D201" s="297" t="s">
        <v>197</v>
      </c>
      <c r="E201" s="298">
        <v>60.32</v>
      </c>
      <c r="F201" s="298">
        <v>0</v>
      </c>
      <c r="G201" s="299">
        <f>E201*F201</f>
        <v>0</v>
      </c>
      <c r="H201" s="300">
        <v>1.5200000000000001E-3</v>
      </c>
      <c r="I201" s="301">
        <f>E201*H201</f>
        <v>9.1686400000000001E-2</v>
      </c>
      <c r="J201" s="300">
        <v>0</v>
      </c>
      <c r="K201" s="301">
        <f>E201*J201</f>
        <v>0</v>
      </c>
      <c r="O201" s="293">
        <v>2</v>
      </c>
      <c r="AA201" s="262">
        <v>1</v>
      </c>
      <c r="AB201" s="262">
        <v>7</v>
      </c>
      <c r="AC201" s="262">
        <v>7</v>
      </c>
      <c r="AZ201" s="262">
        <v>2</v>
      </c>
      <c r="BA201" s="262">
        <f>IF(AZ201=1,G201,0)</f>
        <v>0</v>
      </c>
      <c r="BB201" s="262">
        <f>IF(AZ201=2,G201,0)</f>
        <v>0</v>
      </c>
      <c r="BC201" s="262">
        <f>IF(AZ201=3,G201,0)</f>
        <v>0</v>
      </c>
      <c r="BD201" s="262">
        <f>IF(AZ201=4,G201,0)</f>
        <v>0</v>
      </c>
      <c r="BE201" s="262">
        <f>IF(AZ201=5,G201,0)</f>
        <v>0</v>
      </c>
      <c r="CA201" s="293">
        <v>1</v>
      </c>
      <c r="CB201" s="293">
        <v>7</v>
      </c>
    </row>
    <row r="202" spans="1:80">
      <c r="A202" s="294">
        <v>165</v>
      </c>
      <c r="B202" s="295" t="s">
        <v>491</v>
      </c>
      <c r="C202" s="296" t="s">
        <v>492</v>
      </c>
      <c r="D202" s="297" t="s">
        <v>197</v>
      </c>
      <c r="E202" s="298">
        <v>15.72</v>
      </c>
      <c r="F202" s="298">
        <v>0</v>
      </c>
      <c r="G202" s="299">
        <f>E202*F202</f>
        <v>0</v>
      </c>
      <c r="H202" s="300">
        <v>1.8400000000000001E-3</v>
      </c>
      <c r="I202" s="301">
        <f>E202*H202</f>
        <v>2.8924800000000001E-2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7</v>
      </c>
      <c r="AC202" s="262">
        <v>7</v>
      </c>
      <c r="AZ202" s="262">
        <v>2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7</v>
      </c>
    </row>
    <row r="203" spans="1:80">
      <c r="A203" s="294">
        <v>166</v>
      </c>
      <c r="B203" s="295" t="s">
        <v>493</v>
      </c>
      <c r="C203" s="296" t="s">
        <v>494</v>
      </c>
      <c r="D203" s="297" t="s">
        <v>197</v>
      </c>
      <c r="E203" s="298">
        <v>28.04</v>
      </c>
      <c r="F203" s="298">
        <v>0</v>
      </c>
      <c r="G203" s="299">
        <f>E203*F203</f>
        <v>0</v>
      </c>
      <c r="H203" s="300">
        <v>1.8400000000000001E-3</v>
      </c>
      <c r="I203" s="301">
        <f>E203*H203</f>
        <v>5.1593600000000003E-2</v>
      </c>
      <c r="J203" s="300">
        <v>0</v>
      </c>
      <c r="K203" s="301">
        <f>E203*J203</f>
        <v>0</v>
      </c>
      <c r="O203" s="293">
        <v>2</v>
      </c>
      <c r="AA203" s="262">
        <v>1</v>
      </c>
      <c r="AB203" s="262">
        <v>7</v>
      </c>
      <c r="AC203" s="262">
        <v>7</v>
      </c>
      <c r="AZ203" s="262">
        <v>2</v>
      </c>
      <c r="BA203" s="262">
        <f>IF(AZ203=1,G203,0)</f>
        <v>0</v>
      </c>
      <c r="BB203" s="262">
        <f>IF(AZ203=2,G203,0)</f>
        <v>0</v>
      </c>
      <c r="BC203" s="262">
        <f>IF(AZ203=3,G203,0)</f>
        <v>0</v>
      </c>
      <c r="BD203" s="262">
        <f>IF(AZ203=4,G203,0)</f>
        <v>0</v>
      </c>
      <c r="BE203" s="262">
        <f>IF(AZ203=5,G203,0)</f>
        <v>0</v>
      </c>
      <c r="CA203" s="293">
        <v>1</v>
      </c>
      <c r="CB203" s="293">
        <v>7</v>
      </c>
    </row>
    <row r="204" spans="1:80">
      <c r="A204" s="294">
        <v>167</v>
      </c>
      <c r="B204" s="295" t="s">
        <v>495</v>
      </c>
      <c r="C204" s="296" t="s">
        <v>496</v>
      </c>
      <c r="D204" s="297" t="s">
        <v>197</v>
      </c>
      <c r="E204" s="298">
        <v>44.6</v>
      </c>
      <c r="F204" s="298">
        <v>0</v>
      </c>
      <c r="G204" s="299">
        <f>E204*F204</f>
        <v>0</v>
      </c>
      <c r="H204" s="300">
        <v>5.6999999999999998E-4</v>
      </c>
      <c r="I204" s="301">
        <f>E204*H204</f>
        <v>2.5422E-2</v>
      </c>
      <c r="J204" s="300">
        <v>0</v>
      </c>
      <c r="K204" s="301">
        <f>E204*J204</f>
        <v>0</v>
      </c>
      <c r="O204" s="293">
        <v>2</v>
      </c>
      <c r="AA204" s="262">
        <v>1</v>
      </c>
      <c r="AB204" s="262">
        <v>7</v>
      </c>
      <c r="AC204" s="262">
        <v>7</v>
      </c>
      <c r="AZ204" s="262">
        <v>2</v>
      </c>
      <c r="BA204" s="262">
        <f>IF(AZ204=1,G204,0)</f>
        <v>0</v>
      </c>
      <c r="BB204" s="262">
        <f>IF(AZ204=2,G204,0)</f>
        <v>0</v>
      </c>
      <c r="BC204" s="262">
        <f>IF(AZ204=3,G204,0)</f>
        <v>0</v>
      </c>
      <c r="BD204" s="262">
        <f>IF(AZ204=4,G204,0)</f>
        <v>0</v>
      </c>
      <c r="BE204" s="262">
        <f>IF(AZ204=5,G204,0)</f>
        <v>0</v>
      </c>
      <c r="CA204" s="293">
        <v>1</v>
      </c>
      <c r="CB204" s="293">
        <v>7</v>
      </c>
    </row>
    <row r="205" spans="1:80">
      <c r="A205" s="294">
        <v>168</v>
      </c>
      <c r="B205" s="295" t="s">
        <v>497</v>
      </c>
      <c r="C205" s="296" t="s">
        <v>498</v>
      </c>
      <c r="D205" s="297" t="s">
        <v>197</v>
      </c>
      <c r="E205" s="298">
        <v>4</v>
      </c>
      <c r="F205" s="298">
        <v>0</v>
      </c>
      <c r="G205" s="299">
        <f>E205*F205</f>
        <v>0</v>
      </c>
      <c r="H205" s="300">
        <v>7.6000000000000004E-4</v>
      </c>
      <c r="I205" s="301">
        <f>E205*H205</f>
        <v>3.0400000000000002E-3</v>
      </c>
      <c r="J205" s="300">
        <v>0</v>
      </c>
      <c r="K205" s="301">
        <f>E205*J205</f>
        <v>0</v>
      </c>
      <c r="O205" s="293">
        <v>2</v>
      </c>
      <c r="AA205" s="262">
        <v>1</v>
      </c>
      <c r="AB205" s="262">
        <v>7</v>
      </c>
      <c r="AC205" s="262">
        <v>7</v>
      </c>
      <c r="AZ205" s="262">
        <v>2</v>
      </c>
      <c r="BA205" s="262">
        <f>IF(AZ205=1,G205,0)</f>
        <v>0</v>
      </c>
      <c r="BB205" s="262">
        <f>IF(AZ205=2,G205,0)</f>
        <v>0</v>
      </c>
      <c r="BC205" s="262">
        <f>IF(AZ205=3,G205,0)</f>
        <v>0</v>
      </c>
      <c r="BD205" s="262">
        <f>IF(AZ205=4,G205,0)</f>
        <v>0</v>
      </c>
      <c r="BE205" s="262">
        <f>IF(AZ205=5,G205,0)</f>
        <v>0</v>
      </c>
      <c r="CA205" s="293">
        <v>1</v>
      </c>
      <c r="CB205" s="293">
        <v>7</v>
      </c>
    </row>
    <row r="206" spans="1:80" ht="22.5">
      <c r="A206" s="294">
        <v>169</v>
      </c>
      <c r="B206" s="295" t="s">
        <v>499</v>
      </c>
      <c r="C206" s="296" t="s">
        <v>500</v>
      </c>
      <c r="D206" s="297" t="s">
        <v>139</v>
      </c>
      <c r="E206" s="298">
        <v>310.6848</v>
      </c>
      <c r="F206" s="298">
        <v>0</v>
      </c>
      <c r="G206" s="299">
        <f>E206*F206</f>
        <v>0</v>
      </c>
      <c r="H206" s="300">
        <v>2.3000000000000001E-4</v>
      </c>
      <c r="I206" s="301">
        <f>E206*H206</f>
        <v>7.1457504000000005E-2</v>
      </c>
      <c r="J206" s="300">
        <v>0</v>
      </c>
      <c r="K206" s="301">
        <f>E206*J206</f>
        <v>0</v>
      </c>
      <c r="O206" s="293">
        <v>2</v>
      </c>
      <c r="AA206" s="262">
        <v>1</v>
      </c>
      <c r="AB206" s="262">
        <v>7</v>
      </c>
      <c r="AC206" s="262">
        <v>7</v>
      </c>
      <c r="AZ206" s="262">
        <v>2</v>
      </c>
      <c r="BA206" s="262">
        <f>IF(AZ206=1,G206,0)</f>
        <v>0</v>
      </c>
      <c r="BB206" s="262">
        <f>IF(AZ206=2,G206,0)</f>
        <v>0</v>
      </c>
      <c r="BC206" s="262">
        <f>IF(AZ206=3,G206,0)</f>
        <v>0</v>
      </c>
      <c r="BD206" s="262">
        <f>IF(AZ206=4,G206,0)</f>
        <v>0</v>
      </c>
      <c r="BE206" s="262">
        <f>IF(AZ206=5,G206,0)</f>
        <v>0</v>
      </c>
      <c r="CA206" s="293">
        <v>1</v>
      </c>
      <c r="CB206" s="293">
        <v>7</v>
      </c>
    </row>
    <row r="207" spans="1:80">
      <c r="A207" s="294">
        <v>170</v>
      </c>
      <c r="B207" s="295" t="s">
        <v>501</v>
      </c>
      <c r="C207" s="296" t="s">
        <v>502</v>
      </c>
      <c r="D207" s="297" t="s">
        <v>142</v>
      </c>
      <c r="E207" s="298">
        <v>0.84171310399999999</v>
      </c>
      <c r="F207" s="298">
        <v>0</v>
      </c>
      <c r="G207" s="299">
        <f>E207*F207</f>
        <v>0</v>
      </c>
      <c r="H207" s="300">
        <v>0</v>
      </c>
      <c r="I207" s="301">
        <f>E207*H207</f>
        <v>0</v>
      </c>
      <c r="J207" s="300"/>
      <c r="K207" s="301">
        <f>E207*J207</f>
        <v>0</v>
      </c>
      <c r="O207" s="293">
        <v>2</v>
      </c>
      <c r="AA207" s="262">
        <v>7</v>
      </c>
      <c r="AB207" s="262">
        <v>1001</v>
      </c>
      <c r="AC207" s="262">
        <v>5</v>
      </c>
      <c r="AZ207" s="262">
        <v>2</v>
      </c>
      <c r="BA207" s="262">
        <f>IF(AZ207=1,G207,0)</f>
        <v>0</v>
      </c>
      <c r="BB207" s="262">
        <f>IF(AZ207=2,G207,0)</f>
        <v>0</v>
      </c>
      <c r="BC207" s="262">
        <f>IF(AZ207=3,G207,0)</f>
        <v>0</v>
      </c>
      <c r="BD207" s="262">
        <f>IF(AZ207=4,G207,0)</f>
        <v>0</v>
      </c>
      <c r="BE207" s="262">
        <f>IF(AZ207=5,G207,0)</f>
        <v>0</v>
      </c>
      <c r="CA207" s="293">
        <v>7</v>
      </c>
      <c r="CB207" s="293">
        <v>1001</v>
      </c>
    </row>
    <row r="208" spans="1:80">
      <c r="A208" s="303"/>
      <c r="B208" s="304" t="s">
        <v>101</v>
      </c>
      <c r="C208" s="305" t="s">
        <v>486</v>
      </c>
      <c r="D208" s="306"/>
      <c r="E208" s="307"/>
      <c r="F208" s="308"/>
      <c r="G208" s="309">
        <f>SUM(G199:G207)</f>
        <v>0</v>
      </c>
      <c r="H208" s="310"/>
      <c r="I208" s="311">
        <f>SUM(I199:I207)</f>
        <v>0.84171310399999988</v>
      </c>
      <c r="J208" s="310"/>
      <c r="K208" s="311">
        <f>SUM(K199:K207)</f>
        <v>0</v>
      </c>
      <c r="O208" s="293">
        <v>4</v>
      </c>
      <c r="BA208" s="312">
        <f>SUM(BA199:BA207)</f>
        <v>0</v>
      </c>
      <c r="BB208" s="312">
        <f>SUM(BB199:BB207)</f>
        <v>0</v>
      </c>
      <c r="BC208" s="312">
        <f>SUM(BC199:BC207)</f>
        <v>0</v>
      </c>
      <c r="BD208" s="312">
        <f>SUM(BD199:BD207)</f>
        <v>0</v>
      </c>
      <c r="BE208" s="312">
        <f>SUM(BE199:BE207)</f>
        <v>0</v>
      </c>
    </row>
    <row r="209" spans="1:80">
      <c r="A209" s="283" t="s">
        <v>97</v>
      </c>
      <c r="B209" s="284" t="s">
        <v>503</v>
      </c>
      <c r="C209" s="285" t="s">
        <v>504</v>
      </c>
      <c r="D209" s="286"/>
      <c r="E209" s="287"/>
      <c r="F209" s="287"/>
      <c r="G209" s="288"/>
      <c r="H209" s="289"/>
      <c r="I209" s="290"/>
      <c r="J209" s="291"/>
      <c r="K209" s="292"/>
      <c r="O209" s="293">
        <v>1</v>
      </c>
    </row>
    <row r="210" spans="1:80" ht="22.5">
      <c r="A210" s="294">
        <v>171</v>
      </c>
      <c r="B210" s="295" t="s">
        <v>506</v>
      </c>
      <c r="C210" s="296" t="s">
        <v>507</v>
      </c>
      <c r="D210" s="297" t="s">
        <v>139</v>
      </c>
      <c r="E210" s="298">
        <v>187.5</v>
      </c>
      <c r="F210" s="298">
        <v>0</v>
      </c>
      <c r="G210" s="299">
        <f>E210*F210</f>
        <v>0</v>
      </c>
      <c r="H210" s="300">
        <v>8.3000000000000001E-4</v>
      </c>
      <c r="I210" s="301">
        <f>E210*H210</f>
        <v>0.15562500000000001</v>
      </c>
      <c r="J210" s="300">
        <v>0</v>
      </c>
      <c r="K210" s="301">
        <f>E210*J210</f>
        <v>0</v>
      </c>
      <c r="O210" s="293">
        <v>2</v>
      </c>
      <c r="AA210" s="262">
        <v>1</v>
      </c>
      <c r="AB210" s="262">
        <v>7</v>
      </c>
      <c r="AC210" s="262">
        <v>7</v>
      </c>
      <c r="AZ210" s="262">
        <v>2</v>
      </c>
      <c r="BA210" s="262">
        <f>IF(AZ210=1,G210,0)</f>
        <v>0</v>
      </c>
      <c r="BB210" s="262">
        <f>IF(AZ210=2,G210,0)</f>
        <v>0</v>
      </c>
      <c r="BC210" s="262">
        <f>IF(AZ210=3,G210,0)</f>
        <v>0</v>
      </c>
      <c r="BD210" s="262">
        <f>IF(AZ210=4,G210,0)</f>
        <v>0</v>
      </c>
      <c r="BE210" s="262">
        <f>IF(AZ210=5,G210,0)</f>
        <v>0</v>
      </c>
      <c r="CA210" s="293">
        <v>1</v>
      </c>
      <c r="CB210" s="293">
        <v>7</v>
      </c>
    </row>
    <row r="211" spans="1:80" ht="22.5">
      <c r="A211" s="294">
        <v>172</v>
      </c>
      <c r="B211" s="295" t="s">
        <v>508</v>
      </c>
      <c r="C211" s="296" t="s">
        <v>509</v>
      </c>
      <c r="D211" s="297" t="s">
        <v>139</v>
      </c>
      <c r="E211" s="298">
        <v>320.3</v>
      </c>
      <c r="F211" s="298">
        <v>0</v>
      </c>
      <c r="G211" s="299">
        <f>E211*F211</f>
        <v>0</v>
      </c>
      <c r="H211" s="300">
        <v>0</v>
      </c>
      <c r="I211" s="301">
        <f>E211*H211</f>
        <v>0</v>
      </c>
      <c r="J211" s="300">
        <v>0</v>
      </c>
      <c r="K211" s="301">
        <f>E211*J211</f>
        <v>0</v>
      </c>
      <c r="O211" s="293">
        <v>2</v>
      </c>
      <c r="AA211" s="262">
        <v>1</v>
      </c>
      <c r="AB211" s="262">
        <v>7</v>
      </c>
      <c r="AC211" s="262">
        <v>7</v>
      </c>
      <c r="AZ211" s="262">
        <v>2</v>
      </c>
      <c r="BA211" s="262">
        <f>IF(AZ211=1,G211,0)</f>
        <v>0</v>
      </c>
      <c r="BB211" s="262">
        <f>IF(AZ211=2,G211,0)</f>
        <v>0</v>
      </c>
      <c r="BC211" s="262">
        <f>IF(AZ211=3,G211,0)</f>
        <v>0</v>
      </c>
      <c r="BD211" s="262">
        <f>IF(AZ211=4,G211,0)</f>
        <v>0</v>
      </c>
      <c r="BE211" s="262">
        <f>IF(AZ211=5,G211,0)</f>
        <v>0</v>
      </c>
      <c r="CA211" s="293">
        <v>1</v>
      </c>
      <c r="CB211" s="293">
        <v>7</v>
      </c>
    </row>
    <row r="212" spans="1:80" ht="22.5">
      <c r="A212" s="294">
        <v>173</v>
      </c>
      <c r="B212" s="295" t="s">
        <v>510</v>
      </c>
      <c r="C212" s="296" t="s">
        <v>511</v>
      </c>
      <c r="D212" s="297" t="s">
        <v>139</v>
      </c>
      <c r="E212" s="298">
        <v>79.093000000000004</v>
      </c>
      <c r="F212" s="298">
        <v>0</v>
      </c>
      <c r="G212" s="299">
        <f>E212*F212</f>
        <v>0</v>
      </c>
      <c r="H212" s="300">
        <v>3.0000000000000001E-3</v>
      </c>
      <c r="I212" s="301">
        <f>E212*H212</f>
        <v>0.23727900000000002</v>
      </c>
      <c r="J212" s="300">
        <v>0</v>
      </c>
      <c r="K212" s="301">
        <f>E212*J212</f>
        <v>0</v>
      </c>
      <c r="O212" s="293">
        <v>2</v>
      </c>
      <c r="AA212" s="262">
        <v>1</v>
      </c>
      <c r="AB212" s="262">
        <v>7</v>
      </c>
      <c r="AC212" s="262">
        <v>7</v>
      </c>
      <c r="AZ212" s="262">
        <v>2</v>
      </c>
      <c r="BA212" s="262">
        <f>IF(AZ212=1,G212,0)</f>
        <v>0</v>
      </c>
      <c r="BB212" s="262">
        <f>IF(AZ212=2,G212,0)</f>
        <v>0</v>
      </c>
      <c r="BC212" s="262">
        <f>IF(AZ212=3,G212,0)</f>
        <v>0</v>
      </c>
      <c r="BD212" s="262">
        <f>IF(AZ212=4,G212,0)</f>
        <v>0</v>
      </c>
      <c r="BE212" s="262">
        <f>IF(AZ212=5,G212,0)</f>
        <v>0</v>
      </c>
      <c r="CA212" s="293">
        <v>1</v>
      </c>
      <c r="CB212" s="293">
        <v>7</v>
      </c>
    </row>
    <row r="213" spans="1:80" ht="22.5">
      <c r="A213" s="294">
        <v>174</v>
      </c>
      <c r="B213" s="295" t="s">
        <v>512</v>
      </c>
      <c r="C213" s="296" t="s">
        <v>513</v>
      </c>
      <c r="D213" s="297" t="s">
        <v>139</v>
      </c>
      <c r="E213" s="298">
        <v>27.5</v>
      </c>
      <c r="F213" s="298">
        <v>0</v>
      </c>
      <c r="G213" s="299">
        <f>E213*F213</f>
        <v>0</v>
      </c>
      <c r="H213" s="300">
        <v>3.0000000000000001E-3</v>
      </c>
      <c r="I213" s="301">
        <f>E213*H213</f>
        <v>8.2500000000000004E-2</v>
      </c>
      <c r="J213" s="300">
        <v>0</v>
      </c>
      <c r="K213" s="301">
        <f>E213*J213</f>
        <v>0</v>
      </c>
      <c r="O213" s="293">
        <v>2</v>
      </c>
      <c r="AA213" s="262">
        <v>1</v>
      </c>
      <c r="AB213" s="262">
        <v>7</v>
      </c>
      <c r="AC213" s="262">
        <v>7</v>
      </c>
      <c r="AZ213" s="262">
        <v>2</v>
      </c>
      <c r="BA213" s="262">
        <f>IF(AZ213=1,G213,0)</f>
        <v>0</v>
      </c>
      <c r="BB213" s="262">
        <f>IF(AZ213=2,G213,0)</f>
        <v>0</v>
      </c>
      <c r="BC213" s="262">
        <f>IF(AZ213=3,G213,0)</f>
        <v>0</v>
      </c>
      <c r="BD213" s="262">
        <f>IF(AZ213=4,G213,0)</f>
        <v>0</v>
      </c>
      <c r="BE213" s="262">
        <f>IF(AZ213=5,G213,0)</f>
        <v>0</v>
      </c>
      <c r="CA213" s="293">
        <v>1</v>
      </c>
      <c r="CB213" s="293">
        <v>7</v>
      </c>
    </row>
    <row r="214" spans="1:80">
      <c r="A214" s="294">
        <v>175</v>
      </c>
      <c r="B214" s="295" t="s">
        <v>395</v>
      </c>
      <c r="C214" s="296" t="s">
        <v>514</v>
      </c>
      <c r="D214" s="297" t="s">
        <v>139</v>
      </c>
      <c r="E214" s="298">
        <v>384.36</v>
      </c>
      <c r="F214" s="298">
        <v>0</v>
      </c>
      <c r="G214" s="299">
        <f>E214*F214</f>
        <v>0</v>
      </c>
      <c r="H214" s="300">
        <v>1.4999999999999999E-4</v>
      </c>
      <c r="I214" s="301">
        <f>E214*H214</f>
        <v>5.7653999999999997E-2</v>
      </c>
      <c r="J214" s="300">
        <v>0</v>
      </c>
      <c r="K214" s="301">
        <f>E214*J214</f>
        <v>0</v>
      </c>
      <c r="O214" s="293">
        <v>2</v>
      </c>
      <c r="AA214" s="262">
        <v>1</v>
      </c>
      <c r="AB214" s="262">
        <v>0</v>
      </c>
      <c r="AC214" s="262">
        <v>0</v>
      </c>
      <c r="AZ214" s="262">
        <v>2</v>
      </c>
      <c r="BA214" s="262">
        <f>IF(AZ214=1,G214,0)</f>
        <v>0</v>
      </c>
      <c r="BB214" s="262">
        <f>IF(AZ214=2,G214,0)</f>
        <v>0</v>
      </c>
      <c r="BC214" s="262">
        <f>IF(AZ214=3,G214,0)</f>
        <v>0</v>
      </c>
      <c r="BD214" s="262">
        <f>IF(AZ214=4,G214,0)</f>
        <v>0</v>
      </c>
      <c r="BE214" s="262">
        <f>IF(AZ214=5,G214,0)</f>
        <v>0</v>
      </c>
      <c r="CA214" s="293">
        <v>1</v>
      </c>
      <c r="CB214" s="293">
        <v>0</v>
      </c>
    </row>
    <row r="215" spans="1:80" ht="22.5">
      <c r="A215" s="294">
        <v>176</v>
      </c>
      <c r="B215" s="295" t="s">
        <v>515</v>
      </c>
      <c r="C215" s="296" t="s">
        <v>516</v>
      </c>
      <c r="D215" s="297" t="s">
        <v>517</v>
      </c>
      <c r="E215" s="298">
        <v>630</v>
      </c>
      <c r="F215" s="298">
        <v>0</v>
      </c>
      <c r="G215" s="299">
        <f>E215*F215</f>
        <v>0</v>
      </c>
      <c r="H215" s="300">
        <v>6.9999999999999999E-4</v>
      </c>
      <c r="I215" s="301">
        <f>E215*H215</f>
        <v>0.441</v>
      </c>
      <c r="J215" s="300"/>
      <c r="K215" s="301">
        <f>E215*J215</f>
        <v>0</v>
      </c>
      <c r="O215" s="293">
        <v>2</v>
      </c>
      <c r="AA215" s="262">
        <v>3</v>
      </c>
      <c r="AB215" s="262">
        <v>1</v>
      </c>
      <c r="AC215" s="262">
        <v>11161753</v>
      </c>
      <c r="AZ215" s="262">
        <v>2</v>
      </c>
      <c r="BA215" s="262">
        <f>IF(AZ215=1,G215,0)</f>
        <v>0</v>
      </c>
      <c r="BB215" s="262">
        <f>IF(AZ215=2,G215,0)</f>
        <v>0</v>
      </c>
      <c r="BC215" s="262">
        <f>IF(AZ215=3,G215,0)</f>
        <v>0</v>
      </c>
      <c r="BD215" s="262">
        <f>IF(AZ215=4,G215,0)</f>
        <v>0</v>
      </c>
      <c r="BE215" s="262">
        <f>IF(AZ215=5,G215,0)</f>
        <v>0</v>
      </c>
      <c r="CA215" s="293">
        <v>3</v>
      </c>
      <c r="CB215" s="293">
        <v>1</v>
      </c>
    </row>
    <row r="216" spans="1:80">
      <c r="A216" s="294">
        <v>177</v>
      </c>
      <c r="B216" s="295" t="s">
        <v>518</v>
      </c>
      <c r="C216" s="296" t="s">
        <v>519</v>
      </c>
      <c r="D216" s="297" t="s">
        <v>111</v>
      </c>
      <c r="E216" s="298">
        <v>11.6267</v>
      </c>
      <c r="F216" s="298">
        <v>0</v>
      </c>
      <c r="G216" s="299">
        <f>E216*F216</f>
        <v>0</v>
      </c>
      <c r="H216" s="300">
        <v>3.5000000000000003E-2</v>
      </c>
      <c r="I216" s="301">
        <f>E216*H216</f>
        <v>0.40693450000000003</v>
      </c>
      <c r="J216" s="300"/>
      <c r="K216" s="301">
        <f>E216*J216</f>
        <v>0</v>
      </c>
      <c r="O216" s="293">
        <v>2</v>
      </c>
      <c r="AA216" s="262">
        <v>3</v>
      </c>
      <c r="AB216" s="262">
        <v>7</v>
      </c>
      <c r="AC216" s="262">
        <v>283754601</v>
      </c>
      <c r="AZ216" s="262">
        <v>2</v>
      </c>
      <c r="BA216" s="262">
        <f>IF(AZ216=1,G216,0)</f>
        <v>0</v>
      </c>
      <c r="BB216" s="262">
        <f>IF(AZ216=2,G216,0)</f>
        <v>0</v>
      </c>
      <c r="BC216" s="262">
        <f>IF(AZ216=3,G216,0)</f>
        <v>0</v>
      </c>
      <c r="BD216" s="262">
        <f>IF(AZ216=4,G216,0)</f>
        <v>0</v>
      </c>
      <c r="BE216" s="262">
        <f>IF(AZ216=5,G216,0)</f>
        <v>0</v>
      </c>
      <c r="CA216" s="293">
        <v>3</v>
      </c>
      <c r="CB216" s="293">
        <v>7</v>
      </c>
    </row>
    <row r="217" spans="1:80">
      <c r="A217" s="294">
        <v>178</v>
      </c>
      <c r="B217" s="295" t="s">
        <v>520</v>
      </c>
      <c r="C217" s="296" t="s">
        <v>521</v>
      </c>
      <c r="D217" s="297" t="s">
        <v>111</v>
      </c>
      <c r="E217" s="298">
        <v>29.824200000000001</v>
      </c>
      <c r="F217" s="298">
        <v>0</v>
      </c>
      <c r="G217" s="299">
        <f>E217*F217</f>
        <v>0</v>
      </c>
      <c r="H217" s="300">
        <v>2.5000000000000001E-2</v>
      </c>
      <c r="I217" s="301">
        <f>E217*H217</f>
        <v>0.74560500000000007</v>
      </c>
      <c r="J217" s="300"/>
      <c r="K217" s="301">
        <f>E217*J217</f>
        <v>0</v>
      </c>
      <c r="O217" s="293">
        <v>2</v>
      </c>
      <c r="AA217" s="262">
        <v>3</v>
      </c>
      <c r="AB217" s="262">
        <v>1</v>
      </c>
      <c r="AC217" s="262">
        <v>28375705</v>
      </c>
      <c r="AZ217" s="262">
        <v>2</v>
      </c>
      <c r="BA217" s="262">
        <f>IF(AZ217=1,G217,0)</f>
        <v>0</v>
      </c>
      <c r="BB217" s="262">
        <f>IF(AZ217=2,G217,0)</f>
        <v>0</v>
      </c>
      <c r="BC217" s="262">
        <f>IF(AZ217=3,G217,0)</f>
        <v>0</v>
      </c>
      <c r="BD217" s="262">
        <f>IF(AZ217=4,G217,0)</f>
        <v>0</v>
      </c>
      <c r="BE217" s="262">
        <f>IF(AZ217=5,G217,0)</f>
        <v>0</v>
      </c>
      <c r="CA217" s="293">
        <v>3</v>
      </c>
      <c r="CB217" s="293">
        <v>1</v>
      </c>
    </row>
    <row r="218" spans="1:80">
      <c r="A218" s="294">
        <v>179</v>
      </c>
      <c r="B218" s="295" t="s">
        <v>364</v>
      </c>
      <c r="C218" s="296" t="s">
        <v>365</v>
      </c>
      <c r="D218" s="297" t="s">
        <v>139</v>
      </c>
      <c r="E218" s="298">
        <v>57.586500000000001</v>
      </c>
      <c r="F218" s="298">
        <v>0</v>
      </c>
      <c r="G218" s="299">
        <f>E218*F218</f>
        <v>0</v>
      </c>
      <c r="H218" s="300">
        <v>2.8E-3</v>
      </c>
      <c r="I218" s="301">
        <f>E218*H218</f>
        <v>0.1612422</v>
      </c>
      <c r="J218" s="300"/>
      <c r="K218" s="301">
        <f>E218*J218</f>
        <v>0</v>
      </c>
      <c r="O218" s="293">
        <v>2</v>
      </c>
      <c r="AA218" s="262">
        <v>3</v>
      </c>
      <c r="AB218" s="262">
        <v>7</v>
      </c>
      <c r="AC218" s="262">
        <v>2837593902</v>
      </c>
      <c r="AZ218" s="262">
        <v>2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3</v>
      </c>
      <c r="CB218" s="293">
        <v>7</v>
      </c>
    </row>
    <row r="219" spans="1:80" ht="22.5">
      <c r="A219" s="294">
        <v>180</v>
      </c>
      <c r="B219" s="295" t="s">
        <v>522</v>
      </c>
      <c r="C219" s="296" t="s">
        <v>523</v>
      </c>
      <c r="D219" s="297" t="s">
        <v>139</v>
      </c>
      <c r="E219" s="298">
        <v>34.375</v>
      </c>
      <c r="F219" s="298">
        <v>0</v>
      </c>
      <c r="G219" s="299">
        <f>E219*F219</f>
        <v>0</v>
      </c>
      <c r="H219" s="300">
        <v>3.0000000000000001E-3</v>
      </c>
      <c r="I219" s="301">
        <f>E219*H219</f>
        <v>0.10312500000000001</v>
      </c>
      <c r="J219" s="300"/>
      <c r="K219" s="301">
        <f>E219*J219</f>
        <v>0</v>
      </c>
      <c r="O219" s="293">
        <v>2</v>
      </c>
      <c r="AA219" s="262">
        <v>3</v>
      </c>
      <c r="AB219" s="262">
        <v>7</v>
      </c>
      <c r="AC219" s="262" t="s">
        <v>522</v>
      </c>
      <c r="AZ219" s="262">
        <v>2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3</v>
      </c>
      <c r="CB219" s="293">
        <v>7</v>
      </c>
    </row>
    <row r="220" spans="1:80">
      <c r="A220" s="294">
        <v>181</v>
      </c>
      <c r="B220" s="295" t="s">
        <v>524</v>
      </c>
      <c r="C220" s="296" t="s">
        <v>525</v>
      </c>
      <c r="D220" s="297" t="s">
        <v>197</v>
      </c>
      <c r="E220" s="298">
        <v>53</v>
      </c>
      <c r="F220" s="298">
        <v>0</v>
      </c>
      <c r="G220" s="299">
        <f>E220*F220</f>
        <v>0</v>
      </c>
      <c r="H220" s="300">
        <v>2.0000000000000001E-4</v>
      </c>
      <c r="I220" s="301">
        <f>E220*H220</f>
        <v>1.06E-2</v>
      </c>
      <c r="J220" s="300"/>
      <c r="K220" s="301">
        <f>E220*J220</f>
        <v>0</v>
      </c>
      <c r="O220" s="293">
        <v>2</v>
      </c>
      <c r="AA220" s="262">
        <v>3</v>
      </c>
      <c r="AB220" s="262">
        <v>0</v>
      </c>
      <c r="AC220" s="262">
        <v>63140273</v>
      </c>
      <c r="AZ220" s="262">
        <v>2</v>
      </c>
      <c r="BA220" s="262">
        <f>IF(AZ220=1,G220,0)</f>
        <v>0</v>
      </c>
      <c r="BB220" s="262">
        <f>IF(AZ220=2,G220,0)</f>
        <v>0</v>
      </c>
      <c r="BC220" s="262">
        <f>IF(AZ220=3,G220,0)</f>
        <v>0</v>
      </c>
      <c r="BD220" s="262">
        <f>IF(AZ220=4,G220,0)</f>
        <v>0</v>
      </c>
      <c r="BE220" s="262">
        <f>IF(AZ220=5,G220,0)</f>
        <v>0</v>
      </c>
      <c r="CA220" s="293">
        <v>3</v>
      </c>
      <c r="CB220" s="293">
        <v>0</v>
      </c>
    </row>
    <row r="221" spans="1:80">
      <c r="A221" s="294">
        <v>182</v>
      </c>
      <c r="B221" s="295" t="s">
        <v>526</v>
      </c>
      <c r="C221" s="296" t="s">
        <v>527</v>
      </c>
      <c r="D221" s="297" t="s">
        <v>139</v>
      </c>
      <c r="E221" s="298">
        <v>188.54</v>
      </c>
      <c r="F221" s="298">
        <v>0</v>
      </c>
      <c r="G221" s="299">
        <f>E221*F221</f>
        <v>0</v>
      </c>
      <c r="H221" s="300">
        <v>7.2000000000000005E-4</v>
      </c>
      <c r="I221" s="301">
        <f>E221*H221</f>
        <v>0.1357488</v>
      </c>
      <c r="J221" s="300"/>
      <c r="K221" s="301">
        <f>E221*J221</f>
        <v>0</v>
      </c>
      <c r="O221" s="293">
        <v>2</v>
      </c>
      <c r="AA221" s="262">
        <v>3</v>
      </c>
      <c r="AB221" s="262">
        <v>0</v>
      </c>
      <c r="AC221" s="262">
        <v>6315085921</v>
      </c>
      <c r="AZ221" s="262">
        <v>2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3</v>
      </c>
      <c r="CB221" s="293">
        <v>0</v>
      </c>
    </row>
    <row r="222" spans="1:80">
      <c r="A222" s="294">
        <v>183</v>
      </c>
      <c r="B222" s="295" t="s">
        <v>528</v>
      </c>
      <c r="C222" s="296" t="s">
        <v>529</v>
      </c>
      <c r="D222" s="297" t="s">
        <v>139</v>
      </c>
      <c r="E222" s="298">
        <v>206.25</v>
      </c>
      <c r="F222" s="298">
        <v>0</v>
      </c>
      <c r="G222" s="299">
        <f>E222*F222</f>
        <v>0</v>
      </c>
      <c r="H222" s="300">
        <v>2.16E-3</v>
      </c>
      <c r="I222" s="301">
        <f>E222*H222</f>
        <v>0.44550000000000001</v>
      </c>
      <c r="J222" s="300"/>
      <c r="K222" s="301">
        <f>E222*J222</f>
        <v>0</v>
      </c>
      <c r="O222" s="293">
        <v>2</v>
      </c>
      <c r="AA222" s="262">
        <v>3</v>
      </c>
      <c r="AB222" s="262">
        <v>0</v>
      </c>
      <c r="AC222" s="262">
        <v>631508595</v>
      </c>
      <c r="AZ222" s="262">
        <v>2</v>
      </c>
      <c r="BA222" s="262">
        <f>IF(AZ222=1,G222,0)</f>
        <v>0</v>
      </c>
      <c r="BB222" s="262">
        <f>IF(AZ222=2,G222,0)</f>
        <v>0</v>
      </c>
      <c r="BC222" s="262">
        <f>IF(AZ222=3,G222,0)</f>
        <v>0</v>
      </c>
      <c r="BD222" s="262">
        <f>IF(AZ222=4,G222,0)</f>
        <v>0</v>
      </c>
      <c r="BE222" s="262">
        <f>IF(AZ222=5,G222,0)</f>
        <v>0</v>
      </c>
      <c r="CA222" s="293">
        <v>3</v>
      </c>
      <c r="CB222" s="293">
        <v>0</v>
      </c>
    </row>
    <row r="223" spans="1:80">
      <c r="A223" s="294">
        <v>184</v>
      </c>
      <c r="B223" s="295" t="s">
        <v>530</v>
      </c>
      <c r="C223" s="296" t="s">
        <v>531</v>
      </c>
      <c r="D223" s="297" t="s">
        <v>139</v>
      </c>
      <c r="E223" s="298">
        <v>341.25</v>
      </c>
      <c r="F223" s="298">
        <v>0</v>
      </c>
      <c r="G223" s="299">
        <f>E223*F223</f>
        <v>0</v>
      </c>
      <c r="H223" s="300">
        <v>4.4999999999999997E-3</v>
      </c>
      <c r="I223" s="301">
        <f>E223*H223</f>
        <v>1.5356249999999998</v>
      </c>
      <c r="J223" s="300"/>
      <c r="K223" s="301">
        <f>E223*J223</f>
        <v>0</v>
      </c>
      <c r="O223" s="293">
        <v>2</v>
      </c>
      <c r="AA223" s="262">
        <v>3</v>
      </c>
      <c r="AB223" s="262">
        <v>0</v>
      </c>
      <c r="AC223" s="262" t="s">
        <v>530</v>
      </c>
      <c r="AZ223" s="262">
        <v>2</v>
      </c>
      <c r="BA223" s="262">
        <f>IF(AZ223=1,G223,0)</f>
        <v>0</v>
      </c>
      <c r="BB223" s="262">
        <f>IF(AZ223=2,G223,0)</f>
        <v>0</v>
      </c>
      <c r="BC223" s="262">
        <f>IF(AZ223=3,G223,0)</f>
        <v>0</v>
      </c>
      <c r="BD223" s="262">
        <f>IF(AZ223=4,G223,0)</f>
        <v>0</v>
      </c>
      <c r="BE223" s="262">
        <f>IF(AZ223=5,G223,0)</f>
        <v>0</v>
      </c>
      <c r="CA223" s="293">
        <v>3</v>
      </c>
      <c r="CB223" s="293">
        <v>0</v>
      </c>
    </row>
    <row r="224" spans="1:80">
      <c r="A224" s="294">
        <v>185</v>
      </c>
      <c r="B224" s="295" t="s">
        <v>532</v>
      </c>
      <c r="C224" s="296" t="s">
        <v>533</v>
      </c>
      <c r="D224" s="297" t="s">
        <v>142</v>
      </c>
      <c r="E224" s="298">
        <v>4.5184385000000002</v>
      </c>
      <c r="F224" s="298">
        <v>0</v>
      </c>
      <c r="G224" s="299">
        <f>E224*F224</f>
        <v>0</v>
      </c>
      <c r="H224" s="300">
        <v>0</v>
      </c>
      <c r="I224" s="301">
        <f>E224*H224</f>
        <v>0</v>
      </c>
      <c r="J224" s="300"/>
      <c r="K224" s="301">
        <f>E224*J224</f>
        <v>0</v>
      </c>
      <c r="O224" s="293">
        <v>2</v>
      </c>
      <c r="AA224" s="262">
        <v>7</v>
      </c>
      <c r="AB224" s="262">
        <v>1001</v>
      </c>
      <c r="AC224" s="262">
        <v>5</v>
      </c>
      <c r="AZ224" s="262">
        <v>2</v>
      </c>
      <c r="BA224" s="262">
        <f>IF(AZ224=1,G224,0)</f>
        <v>0</v>
      </c>
      <c r="BB224" s="262">
        <f>IF(AZ224=2,G224,0)</f>
        <v>0</v>
      </c>
      <c r="BC224" s="262">
        <f>IF(AZ224=3,G224,0)</f>
        <v>0</v>
      </c>
      <c r="BD224" s="262">
        <f>IF(AZ224=4,G224,0)</f>
        <v>0</v>
      </c>
      <c r="BE224" s="262">
        <f>IF(AZ224=5,G224,0)</f>
        <v>0</v>
      </c>
      <c r="CA224" s="293">
        <v>7</v>
      </c>
      <c r="CB224" s="293">
        <v>1001</v>
      </c>
    </row>
    <row r="225" spans="1:80">
      <c r="A225" s="303"/>
      <c r="B225" s="304" t="s">
        <v>101</v>
      </c>
      <c r="C225" s="305" t="s">
        <v>505</v>
      </c>
      <c r="D225" s="306"/>
      <c r="E225" s="307"/>
      <c r="F225" s="308"/>
      <c r="G225" s="309">
        <f>SUM(G209:G224)</f>
        <v>0</v>
      </c>
      <c r="H225" s="310"/>
      <c r="I225" s="311">
        <f>SUM(I209:I224)</f>
        <v>4.5184385000000002</v>
      </c>
      <c r="J225" s="310"/>
      <c r="K225" s="311">
        <f>SUM(K209:K224)</f>
        <v>0</v>
      </c>
      <c r="O225" s="293">
        <v>4</v>
      </c>
      <c r="BA225" s="312">
        <f>SUM(BA209:BA224)</f>
        <v>0</v>
      </c>
      <c r="BB225" s="312">
        <f>SUM(BB209:BB224)</f>
        <v>0</v>
      </c>
      <c r="BC225" s="312">
        <f>SUM(BC209:BC224)</f>
        <v>0</v>
      </c>
      <c r="BD225" s="312">
        <f>SUM(BD209:BD224)</f>
        <v>0</v>
      </c>
      <c r="BE225" s="312">
        <f>SUM(BE209:BE224)</f>
        <v>0</v>
      </c>
    </row>
    <row r="226" spans="1:80">
      <c r="A226" s="283" t="s">
        <v>97</v>
      </c>
      <c r="B226" s="284" t="s">
        <v>534</v>
      </c>
      <c r="C226" s="285" t="s">
        <v>535</v>
      </c>
      <c r="D226" s="286"/>
      <c r="E226" s="287"/>
      <c r="F226" s="287"/>
      <c r="G226" s="288"/>
      <c r="H226" s="289"/>
      <c r="I226" s="290"/>
      <c r="J226" s="291"/>
      <c r="K226" s="292"/>
      <c r="O226" s="293">
        <v>1</v>
      </c>
    </row>
    <row r="227" spans="1:80" ht="22.5">
      <c r="A227" s="294">
        <v>186</v>
      </c>
      <c r="B227" s="295" t="s">
        <v>537</v>
      </c>
      <c r="C227" s="296" t="s">
        <v>538</v>
      </c>
      <c r="D227" s="297" t="s">
        <v>197</v>
      </c>
      <c r="E227" s="298">
        <v>31</v>
      </c>
      <c r="F227" s="298">
        <v>0</v>
      </c>
      <c r="G227" s="299">
        <f>E227*F227</f>
        <v>0</v>
      </c>
      <c r="H227" s="300">
        <v>0.32940000000000003</v>
      </c>
      <c r="I227" s="301">
        <f>E227*H227</f>
        <v>10.211400000000001</v>
      </c>
      <c r="J227" s="300">
        <v>0</v>
      </c>
      <c r="K227" s="301">
        <f>E227*J227</f>
        <v>0</v>
      </c>
      <c r="O227" s="293">
        <v>2</v>
      </c>
      <c r="AA227" s="262">
        <v>2</v>
      </c>
      <c r="AB227" s="262">
        <v>0</v>
      </c>
      <c r="AC227" s="262">
        <v>0</v>
      </c>
      <c r="AZ227" s="262">
        <v>2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2</v>
      </c>
      <c r="CB227" s="293">
        <v>0</v>
      </c>
    </row>
    <row r="228" spans="1:80" ht="22.5">
      <c r="A228" s="294">
        <v>187</v>
      </c>
      <c r="B228" s="295" t="s">
        <v>539</v>
      </c>
      <c r="C228" s="296" t="s">
        <v>540</v>
      </c>
      <c r="D228" s="297" t="s">
        <v>197</v>
      </c>
      <c r="E228" s="298">
        <v>56</v>
      </c>
      <c r="F228" s="298">
        <v>0</v>
      </c>
      <c r="G228" s="299">
        <f>E228*F228</f>
        <v>0</v>
      </c>
      <c r="H228" s="300">
        <v>0.32940000000000003</v>
      </c>
      <c r="I228" s="301">
        <f>E228*H228</f>
        <v>18.446400000000001</v>
      </c>
      <c r="J228" s="300">
        <v>0</v>
      </c>
      <c r="K228" s="301">
        <f>E228*J228</f>
        <v>0</v>
      </c>
      <c r="O228" s="293">
        <v>2</v>
      </c>
      <c r="AA228" s="262">
        <v>2</v>
      </c>
      <c r="AB228" s="262">
        <v>0</v>
      </c>
      <c r="AC228" s="262">
        <v>0</v>
      </c>
      <c r="AZ228" s="262">
        <v>2</v>
      </c>
      <c r="BA228" s="262">
        <f>IF(AZ228=1,G228,0)</f>
        <v>0</v>
      </c>
      <c r="BB228" s="262">
        <f>IF(AZ228=2,G228,0)</f>
        <v>0</v>
      </c>
      <c r="BC228" s="262">
        <f>IF(AZ228=3,G228,0)</f>
        <v>0</v>
      </c>
      <c r="BD228" s="262">
        <f>IF(AZ228=4,G228,0)</f>
        <v>0</v>
      </c>
      <c r="BE228" s="262">
        <f>IF(AZ228=5,G228,0)</f>
        <v>0</v>
      </c>
      <c r="CA228" s="293">
        <v>2</v>
      </c>
      <c r="CB228" s="293">
        <v>0</v>
      </c>
    </row>
    <row r="229" spans="1:80">
      <c r="A229" s="303"/>
      <c r="B229" s="304" t="s">
        <v>101</v>
      </c>
      <c r="C229" s="305" t="s">
        <v>536</v>
      </c>
      <c r="D229" s="306"/>
      <c r="E229" s="307"/>
      <c r="F229" s="308"/>
      <c r="G229" s="309">
        <f>SUM(G226:G228)</f>
        <v>0</v>
      </c>
      <c r="H229" s="310"/>
      <c r="I229" s="311">
        <f>SUM(I226:I228)</f>
        <v>28.657800000000002</v>
      </c>
      <c r="J229" s="310"/>
      <c r="K229" s="311">
        <f>SUM(K226:K228)</f>
        <v>0</v>
      </c>
      <c r="O229" s="293">
        <v>4</v>
      </c>
      <c r="BA229" s="312">
        <f>SUM(BA226:BA228)</f>
        <v>0</v>
      </c>
      <c r="BB229" s="312">
        <f>SUM(BB226:BB228)</f>
        <v>0</v>
      </c>
      <c r="BC229" s="312">
        <f>SUM(BC226:BC228)</f>
        <v>0</v>
      </c>
      <c r="BD229" s="312">
        <f>SUM(BD226:BD228)</f>
        <v>0</v>
      </c>
      <c r="BE229" s="312">
        <f>SUM(BE226:BE228)</f>
        <v>0</v>
      </c>
    </row>
    <row r="230" spans="1:80">
      <c r="A230" s="283" t="s">
        <v>97</v>
      </c>
      <c r="B230" s="284" t="s">
        <v>541</v>
      </c>
      <c r="C230" s="285" t="s">
        <v>542</v>
      </c>
      <c r="D230" s="286"/>
      <c r="E230" s="287"/>
      <c r="F230" s="287"/>
      <c r="G230" s="288"/>
      <c r="H230" s="289"/>
      <c r="I230" s="290"/>
      <c r="J230" s="291"/>
      <c r="K230" s="292"/>
      <c r="O230" s="293">
        <v>1</v>
      </c>
    </row>
    <row r="231" spans="1:80" ht="22.5">
      <c r="A231" s="294">
        <v>188</v>
      </c>
      <c r="B231" s="295" t="s">
        <v>544</v>
      </c>
      <c r="C231" s="296" t="s">
        <v>545</v>
      </c>
      <c r="D231" s="297" t="s">
        <v>197</v>
      </c>
      <c r="E231" s="298">
        <v>44</v>
      </c>
      <c r="F231" s="298">
        <v>0</v>
      </c>
      <c r="G231" s="299">
        <f>E231*F231</f>
        <v>0</v>
      </c>
      <c r="H231" s="300">
        <v>1.2199999999999999E-3</v>
      </c>
      <c r="I231" s="301">
        <f>E231*H231</f>
        <v>5.3679999999999999E-2</v>
      </c>
      <c r="J231" s="300">
        <v>0</v>
      </c>
      <c r="K231" s="301">
        <f>E231*J231</f>
        <v>0</v>
      </c>
      <c r="O231" s="293">
        <v>2</v>
      </c>
      <c r="AA231" s="262">
        <v>2</v>
      </c>
      <c r="AB231" s="262">
        <v>0</v>
      </c>
      <c r="AC231" s="262">
        <v>0</v>
      </c>
      <c r="AZ231" s="262">
        <v>2</v>
      </c>
      <c r="BA231" s="262">
        <f>IF(AZ231=1,G231,0)</f>
        <v>0</v>
      </c>
      <c r="BB231" s="262">
        <f>IF(AZ231=2,G231,0)</f>
        <v>0</v>
      </c>
      <c r="BC231" s="262">
        <f>IF(AZ231=3,G231,0)</f>
        <v>0</v>
      </c>
      <c r="BD231" s="262">
        <f>IF(AZ231=4,G231,0)</f>
        <v>0</v>
      </c>
      <c r="BE231" s="262">
        <f>IF(AZ231=5,G231,0)</f>
        <v>0</v>
      </c>
      <c r="CA231" s="293">
        <v>2</v>
      </c>
      <c r="CB231" s="293">
        <v>0</v>
      </c>
    </row>
    <row r="232" spans="1:80">
      <c r="A232" s="303"/>
      <c r="B232" s="304" t="s">
        <v>101</v>
      </c>
      <c r="C232" s="305" t="s">
        <v>543</v>
      </c>
      <c r="D232" s="306"/>
      <c r="E232" s="307"/>
      <c r="F232" s="308"/>
      <c r="G232" s="309">
        <f>SUM(G230:G231)</f>
        <v>0</v>
      </c>
      <c r="H232" s="310"/>
      <c r="I232" s="311">
        <f>SUM(I230:I231)</f>
        <v>5.3679999999999999E-2</v>
      </c>
      <c r="J232" s="310"/>
      <c r="K232" s="311">
        <f>SUM(K230:K231)</f>
        <v>0</v>
      </c>
      <c r="O232" s="293">
        <v>4</v>
      </c>
      <c r="BA232" s="312">
        <f>SUM(BA230:BA231)</f>
        <v>0</v>
      </c>
      <c r="BB232" s="312">
        <f>SUM(BB230:BB231)</f>
        <v>0</v>
      </c>
      <c r="BC232" s="312">
        <f>SUM(BC230:BC231)</f>
        <v>0</v>
      </c>
      <c r="BD232" s="312">
        <f>SUM(BD230:BD231)</f>
        <v>0</v>
      </c>
      <c r="BE232" s="312">
        <f>SUM(BE230:BE231)</f>
        <v>0</v>
      </c>
    </row>
    <row r="233" spans="1:80">
      <c r="A233" s="283" t="s">
        <v>97</v>
      </c>
      <c r="B233" s="284" t="s">
        <v>546</v>
      </c>
      <c r="C233" s="285" t="s">
        <v>547</v>
      </c>
      <c r="D233" s="286"/>
      <c r="E233" s="287"/>
      <c r="F233" s="287"/>
      <c r="G233" s="288"/>
      <c r="H233" s="289"/>
      <c r="I233" s="290"/>
      <c r="J233" s="291"/>
      <c r="K233" s="292"/>
      <c r="O233" s="293">
        <v>1</v>
      </c>
    </row>
    <row r="234" spans="1:80" ht="22.5">
      <c r="A234" s="294">
        <v>189</v>
      </c>
      <c r="B234" s="295" t="s">
        <v>549</v>
      </c>
      <c r="C234" s="296" t="s">
        <v>550</v>
      </c>
      <c r="D234" s="297" t="s">
        <v>139</v>
      </c>
      <c r="E234" s="298">
        <v>26.095199999999998</v>
      </c>
      <c r="F234" s="298">
        <v>0</v>
      </c>
      <c r="G234" s="299">
        <f>E234*F234</f>
        <v>0</v>
      </c>
      <c r="H234" s="300">
        <v>1.0290000000000001E-2</v>
      </c>
      <c r="I234" s="301">
        <f>E234*H234</f>
        <v>0.26851960800000002</v>
      </c>
      <c r="J234" s="300">
        <v>0</v>
      </c>
      <c r="K234" s="301">
        <f>E234*J234</f>
        <v>0</v>
      </c>
      <c r="O234" s="293">
        <v>2</v>
      </c>
      <c r="AA234" s="262">
        <v>1</v>
      </c>
      <c r="AB234" s="262">
        <v>7</v>
      </c>
      <c r="AC234" s="262">
        <v>7</v>
      </c>
      <c r="AZ234" s="262">
        <v>2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1</v>
      </c>
      <c r="CB234" s="293">
        <v>7</v>
      </c>
    </row>
    <row r="235" spans="1:80">
      <c r="A235" s="294">
        <v>190</v>
      </c>
      <c r="B235" s="295" t="s">
        <v>551</v>
      </c>
      <c r="C235" s="296" t="s">
        <v>552</v>
      </c>
      <c r="D235" s="297" t="s">
        <v>139</v>
      </c>
      <c r="E235" s="298">
        <v>223.22399999999999</v>
      </c>
      <c r="F235" s="298">
        <v>0</v>
      </c>
      <c r="G235" s="299">
        <f>E235*F235</f>
        <v>0</v>
      </c>
      <c r="H235" s="300">
        <v>4.0299999999999997E-3</v>
      </c>
      <c r="I235" s="301">
        <f>E235*H235</f>
        <v>0.8995927199999999</v>
      </c>
      <c r="J235" s="300">
        <v>0</v>
      </c>
      <c r="K235" s="301">
        <f>E235*J235</f>
        <v>0</v>
      </c>
      <c r="O235" s="293">
        <v>2</v>
      </c>
      <c r="AA235" s="262">
        <v>1</v>
      </c>
      <c r="AB235" s="262">
        <v>7</v>
      </c>
      <c r="AC235" s="262">
        <v>7</v>
      </c>
      <c r="AZ235" s="262">
        <v>2</v>
      </c>
      <c r="BA235" s="262">
        <f>IF(AZ235=1,G235,0)</f>
        <v>0</v>
      </c>
      <c r="BB235" s="262">
        <f>IF(AZ235=2,G235,0)</f>
        <v>0</v>
      </c>
      <c r="BC235" s="262">
        <f>IF(AZ235=3,G235,0)</f>
        <v>0</v>
      </c>
      <c r="BD235" s="262">
        <f>IF(AZ235=4,G235,0)</f>
        <v>0</v>
      </c>
      <c r="BE235" s="262">
        <f>IF(AZ235=5,G235,0)</f>
        <v>0</v>
      </c>
      <c r="CA235" s="293">
        <v>1</v>
      </c>
      <c r="CB235" s="293">
        <v>7</v>
      </c>
    </row>
    <row r="236" spans="1:80">
      <c r="A236" s="294">
        <v>191</v>
      </c>
      <c r="B236" s="295" t="s">
        <v>553</v>
      </c>
      <c r="C236" s="296" t="s">
        <v>554</v>
      </c>
      <c r="D236" s="297" t="s">
        <v>111</v>
      </c>
      <c r="E236" s="298">
        <v>5</v>
      </c>
      <c r="F236" s="298">
        <v>0</v>
      </c>
      <c r="G236" s="299">
        <f>E236*F236</f>
        <v>0</v>
      </c>
      <c r="H236" s="300">
        <v>2.3570000000000001E-2</v>
      </c>
      <c r="I236" s="301">
        <f>E236*H236</f>
        <v>0.11785000000000001</v>
      </c>
      <c r="J236" s="300">
        <v>0</v>
      </c>
      <c r="K236" s="301">
        <f>E236*J236</f>
        <v>0</v>
      </c>
      <c r="O236" s="293">
        <v>2</v>
      </c>
      <c r="AA236" s="262">
        <v>1</v>
      </c>
      <c r="AB236" s="262">
        <v>7</v>
      </c>
      <c r="AC236" s="262">
        <v>7</v>
      </c>
      <c r="AZ236" s="262">
        <v>2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1</v>
      </c>
      <c r="CB236" s="293">
        <v>7</v>
      </c>
    </row>
    <row r="237" spans="1:80" ht="22.5">
      <c r="A237" s="294">
        <v>192</v>
      </c>
      <c r="B237" s="295" t="s">
        <v>555</v>
      </c>
      <c r="C237" s="296" t="s">
        <v>556</v>
      </c>
      <c r="D237" s="297" t="s">
        <v>197</v>
      </c>
      <c r="E237" s="298">
        <v>259.2</v>
      </c>
      <c r="F237" s="298">
        <v>0</v>
      </c>
      <c r="G237" s="299">
        <f>E237*F237</f>
        <v>0</v>
      </c>
      <c r="H237" s="300">
        <v>1.6000000000000001E-4</v>
      </c>
      <c r="I237" s="301">
        <f>E237*H237</f>
        <v>4.1472000000000002E-2</v>
      </c>
      <c r="J237" s="300">
        <v>0</v>
      </c>
      <c r="K237" s="301">
        <f>E237*J237</f>
        <v>0</v>
      </c>
      <c r="O237" s="293">
        <v>2</v>
      </c>
      <c r="AA237" s="262">
        <v>1</v>
      </c>
      <c r="AB237" s="262">
        <v>7</v>
      </c>
      <c r="AC237" s="262">
        <v>7</v>
      </c>
      <c r="AZ237" s="262">
        <v>2</v>
      </c>
      <c r="BA237" s="262">
        <f>IF(AZ237=1,G237,0)</f>
        <v>0</v>
      </c>
      <c r="BB237" s="262">
        <f>IF(AZ237=2,G237,0)</f>
        <v>0</v>
      </c>
      <c r="BC237" s="262">
        <f>IF(AZ237=3,G237,0)</f>
        <v>0</v>
      </c>
      <c r="BD237" s="262">
        <f>IF(AZ237=4,G237,0)</f>
        <v>0</v>
      </c>
      <c r="BE237" s="262">
        <f>IF(AZ237=5,G237,0)</f>
        <v>0</v>
      </c>
      <c r="CA237" s="293">
        <v>1</v>
      </c>
      <c r="CB237" s="293">
        <v>7</v>
      </c>
    </row>
    <row r="238" spans="1:80">
      <c r="A238" s="294">
        <v>193</v>
      </c>
      <c r="B238" s="295" t="s">
        <v>557</v>
      </c>
      <c r="C238" s="296" t="s">
        <v>558</v>
      </c>
      <c r="D238" s="297" t="s">
        <v>111</v>
      </c>
      <c r="E238" s="298">
        <v>2.5</v>
      </c>
      <c r="F238" s="298">
        <v>0</v>
      </c>
      <c r="G238" s="299">
        <f>E238*F238</f>
        <v>0</v>
      </c>
      <c r="H238" s="300">
        <v>1.6500000000000001E-2</v>
      </c>
      <c r="I238" s="301">
        <f>E238*H238</f>
        <v>4.1250000000000002E-2</v>
      </c>
      <c r="J238" s="300">
        <v>0</v>
      </c>
      <c r="K238" s="301">
        <f>E238*J238</f>
        <v>0</v>
      </c>
      <c r="O238" s="293">
        <v>2</v>
      </c>
      <c r="AA238" s="262">
        <v>1</v>
      </c>
      <c r="AB238" s="262">
        <v>7</v>
      </c>
      <c r="AC238" s="262">
        <v>7</v>
      </c>
      <c r="AZ238" s="262">
        <v>2</v>
      </c>
      <c r="BA238" s="262">
        <f>IF(AZ238=1,G238,0)</f>
        <v>0</v>
      </c>
      <c r="BB238" s="262">
        <f>IF(AZ238=2,G238,0)</f>
        <v>0</v>
      </c>
      <c r="BC238" s="262">
        <f>IF(AZ238=3,G238,0)</f>
        <v>0</v>
      </c>
      <c r="BD238" s="262">
        <f>IF(AZ238=4,G238,0)</f>
        <v>0</v>
      </c>
      <c r="BE238" s="262">
        <f>IF(AZ238=5,G238,0)</f>
        <v>0</v>
      </c>
      <c r="CA238" s="293">
        <v>1</v>
      </c>
      <c r="CB238" s="293">
        <v>7</v>
      </c>
    </row>
    <row r="239" spans="1:80" ht="22.5">
      <c r="A239" s="294">
        <v>194</v>
      </c>
      <c r="B239" s="295" t="s">
        <v>559</v>
      </c>
      <c r="C239" s="296" t="s">
        <v>560</v>
      </c>
      <c r="D239" s="297" t="s">
        <v>139</v>
      </c>
      <c r="E239" s="298">
        <v>88.35</v>
      </c>
      <c r="F239" s="298">
        <v>0</v>
      </c>
      <c r="G239" s="299">
        <f>E239*F239</f>
        <v>0</v>
      </c>
      <c r="H239" s="300">
        <v>2.1299999999999999E-2</v>
      </c>
      <c r="I239" s="301">
        <f>E239*H239</f>
        <v>1.8818549999999998</v>
      </c>
      <c r="J239" s="300">
        <v>0</v>
      </c>
      <c r="K239" s="301">
        <f>E239*J239</f>
        <v>0</v>
      </c>
      <c r="O239" s="293">
        <v>2</v>
      </c>
      <c r="AA239" s="262">
        <v>1</v>
      </c>
      <c r="AB239" s="262">
        <v>7</v>
      </c>
      <c r="AC239" s="262">
        <v>7</v>
      </c>
      <c r="AZ239" s="262">
        <v>2</v>
      </c>
      <c r="BA239" s="262">
        <f>IF(AZ239=1,G239,0)</f>
        <v>0</v>
      </c>
      <c r="BB239" s="262">
        <f>IF(AZ239=2,G239,0)</f>
        <v>0</v>
      </c>
      <c r="BC239" s="262">
        <f>IF(AZ239=3,G239,0)</f>
        <v>0</v>
      </c>
      <c r="BD239" s="262">
        <f>IF(AZ239=4,G239,0)</f>
        <v>0</v>
      </c>
      <c r="BE239" s="262">
        <f>IF(AZ239=5,G239,0)</f>
        <v>0</v>
      </c>
      <c r="CA239" s="293">
        <v>1</v>
      </c>
      <c r="CB239" s="293">
        <v>7</v>
      </c>
    </row>
    <row r="240" spans="1:80" ht="22.5">
      <c r="A240" s="294">
        <v>195</v>
      </c>
      <c r="B240" s="295" t="s">
        <v>561</v>
      </c>
      <c r="C240" s="296" t="s">
        <v>562</v>
      </c>
      <c r="D240" s="297" t="s">
        <v>139</v>
      </c>
      <c r="E240" s="298">
        <v>223.22399999999999</v>
      </c>
      <c r="F240" s="298">
        <v>0</v>
      </c>
      <c r="G240" s="299">
        <f>E240*F240</f>
        <v>0</v>
      </c>
      <c r="H240" s="300">
        <v>8.0000000000000007E-5</v>
      </c>
      <c r="I240" s="301">
        <f>E240*H240</f>
        <v>1.7857919999999999E-2</v>
      </c>
      <c r="J240" s="300">
        <v>0</v>
      </c>
      <c r="K240" s="301">
        <f>E240*J240</f>
        <v>0</v>
      </c>
      <c r="O240" s="293">
        <v>2</v>
      </c>
      <c r="AA240" s="262">
        <v>1</v>
      </c>
      <c r="AB240" s="262">
        <v>7</v>
      </c>
      <c r="AC240" s="262">
        <v>7</v>
      </c>
      <c r="AZ240" s="262">
        <v>2</v>
      </c>
      <c r="BA240" s="262">
        <f>IF(AZ240=1,G240,0)</f>
        <v>0</v>
      </c>
      <c r="BB240" s="262">
        <f>IF(AZ240=2,G240,0)</f>
        <v>0</v>
      </c>
      <c r="BC240" s="262">
        <f>IF(AZ240=3,G240,0)</f>
        <v>0</v>
      </c>
      <c r="BD240" s="262">
        <f>IF(AZ240=4,G240,0)</f>
        <v>0</v>
      </c>
      <c r="BE240" s="262">
        <f>IF(AZ240=5,G240,0)</f>
        <v>0</v>
      </c>
      <c r="CA240" s="293">
        <v>1</v>
      </c>
      <c r="CB240" s="293">
        <v>7</v>
      </c>
    </row>
    <row r="241" spans="1:80">
      <c r="A241" s="294">
        <v>196</v>
      </c>
      <c r="B241" s="295" t="s">
        <v>563</v>
      </c>
      <c r="C241" s="296" t="s">
        <v>564</v>
      </c>
      <c r="D241" s="297" t="s">
        <v>197</v>
      </c>
      <c r="E241" s="298">
        <v>224.8</v>
      </c>
      <c r="F241" s="298">
        <v>0</v>
      </c>
      <c r="G241" s="299">
        <f>E241*F241</f>
        <v>0</v>
      </c>
      <c r="H241" s="300">
        <v>0</v>
      </c>
      <c r="I241" s="301">
        <f>E241*H241</f>
        <v>0</v>
      </c>
      <c r="J241" s="300">
        <v>0</v>
      </c>
      <c r="K241" s="301">
        <f>E241*J241</f>
        <v>0</v>
      </c>
      <c r="O241" s="293">
        <v>2</v>
      </c>
      <c r="AA241" s="262">
        <v>1</v>
      </c>
      <c r="AB241" s="262">
        <v>7</v>
      </c>
      <c r="AC241" s="262">
        <v>7</v>
      </c>
      <c r="AZ241" s="262">
        <v>2</v>
      </c>
      <c r="BA241" s="262">
        <f>IF(AZ241=1,G241,0)</f>
        <v>0</v>
      </c>
      <c r="BB241" s="262">
        <f>IF(AZ241=2,G241,0)</f>
        <v>0</v>
      </c>
      <c r="BC241" s="262">
        <f>IF(AZ241=3,G241,0)</f>
        <v>0</v>
      </c>
      <c r="BD241" s="262">
        <f>IF(AZ241=4,G241,0)</f>
        <v>0</v>
      </c>
      <c r="BE241" s="262">
        <f>IF(AZ241=5,G241,0)</f>
        <v>0</v>
      </c>
      <c r="CA241" s="293">
        <v>1</v>
      </c>
      <c r="CB241" s="293">
        <v>7</v>
      </c>
    </row>
    <row r="242" spans="1:80" ht="22.5">
      <c r="A242" s="294">
        <v>197</v>
      </c>
      <c r="B242" s="295" t="s">
        <v>565</v>
      </c>
      <c r="C242" s="296" t="s">
        <v>566</v>
      </c>
      <c r="D242" s="297" t="s">
        <v>139</v>
      </c>
      <c r="E242" s="298">
        <v>223.22</v>
      </c>
      <c r="F242" s="298">
        <v>0</v>
      </c>
      <c r="G242" s="299">
        <f>E242*F242</f>
        <v>0</v>
      </c>
      <c r="H242" s="300">
        <v>1.9000000000000001E-4</v>
      </c>
      <c r="I242" s="301">
        <f>E242*H242</f>
        <v>4.2411799999999999E-2</v>
      </c>
      <c r="J242" s="300">
        <v>0</v>
      </c>
      <c r="K242" s="301">
        <f>E242*J242</f>
        <v>0</v>
      </c>
      <c r="O242" s="293">
        <v>2</v>
      </c>
      <c r="AA242" s="262">
        <v>1</v>
      </c>
      <c r="AB242" s="262">
        <v>7</v>
      </c>
      <c r="AC242" s="262">
        <v>7</v>
      </c>
      <c r="AZ242" s="262">
        <v>2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1</v>
      </c>
      <c r="CB242" s="293">
        <v>7</v>
      </c>
    </row>
    <row r="243" spans="1:80">
      <c r="A243" s="294">
        <v>198</v>
      </c>
      <c r="B243" s="295" t="s">
        <v>567</v>
      </c>
      <c r="C243" s="296" t="s">
        <v>568</v>
      </c>
      <c r="D243" s="297" t="s">
        <v>197</v>
      </c>
      <c r="E243" s="298">
        <v>224.8</v>
      </c>
      <c r="F243" s="298">
        <v>0</v>
      </c>
      <c r="G243" s="299">
        <f>E243*F243</f>
        <v>0</v>
      </c>
      <c r="H243" s="300">
        <v>4.0000000000000003E-5</v>
      </c>
      <c r="I243" s="301">
        <f>E243*H243</f>
        <v>8.9920000000000017E-3</v>
      </c>
      <c r="J243" s="300">
        <v>0</v>
      </c>
      <c r="K243" s="301">
        <f>E243*J243</f>
        <v>0</v>
      </c>
      <c r="O243" s="293">
        <v>2</v>
      </c>
      <c r="AA243" s="262">
        <v>1</v>
      </c>
      <c r="AB243" s="262">
        <v>7</v>
      </c>
      <c r="AC243" s="262">
        <v>7</v>
      </c>
      <c r="AZ243" s="262">
        <v>2</v>
      </c>
      <c r="BA243" s="262">
        <f>IF(AZ243=1,G243,0)</f>
        <v>0</v>
      </c>
      <c r="BB243" s="262">
        <f>IF(AZ243=2,G243,0)</f>
        <v>0</v>
      </c>
      <c r="BC243" s="262">
        <f>IF(AZ243=3,G243,0)</f>
        <v>0</v>
      </c>
      <c r="BD243" s="262">
        <f>IF(AZ243=4,G243,0)</f>
        <v>0</v>
      </c>
      <c r="BE243" s="262">
        <f>IF(AZ243=5,G243,0)</f>
        <v>0</v>
      </c>
      <c r="CA243" s="293">
        <v>1</v>
      </c>
      <c r="CB243" s="293">
        <v>7</v>
      </c>
    </row>
    <row r="244" spans="1:80">
      <c r="A244" s="294">
        <v>199</v>
      </c>
      <c r="B244" s="295" t="s">
        <v>569</v>
      </c>
      <c r="C244" s="296" t="s">
        <v>570</v>
      </c>
      <c r="D244" s="297" t="s">
        <v>111</v>
      </c>
      <c r="E244" s="298">
        <v>1.1196999999999999</v>
      </c>
      <c r="F244" s="298">
        <v>0</v>
      </c>
      <c r="G244" s="299">
        <f>E244*F244</f>
        <v>0</v>
      </c>
      <c r="H244" s="300">
        <v>0.5</v>
      </c>
      <c r="I244" s="301">
        <f>E244*H244</f>
        <v>0.55984999999999996</v>
      </c>
      <c r="J244" s="300"/>
      <c r="K244" s="301">
        <f>E244*J244</f>
        <v>0</v>
      </c>
      <c r="O244" s="293">
        <v>2</v>
      </c>
      <c r="AA244" s="262">
        <v>3</v>
      </c>
      <c r="AB244" s="262">
        <v>7</v>
      </c>
      <c r="AC244" s="262">
        <v>60515810</v>
      </c>
      <c r="AZ244" s="262">
        <v>2</v>
      </c>
      <c r="BA244" s="262">
        <f>IF(AZ244=1,G244,0)</f>
        <v>0</v>
      </c>
      <c r="BB244" s="262">
        <f>IF(AZ244=2,G244,0)</f>
        <v>0</v>
      </c>
      <c r="BC244" s="262">
        <f>IF(AZ244=3,G244,0)</f>
        <v>0</v>
      </c>
      <c r="BD244" s="262">
        <f>IF(AZ244=4,G244,0)</f>
        <v>0</v>
      </c>
      <c r="BE244" s="262">
        <f>IF(AZ244=5,G244,0)</f>
        <v>0</v>
      </c>
      <c r="CA244" s="293">
        <v>3</v>
      </c>
      <c r="CB244" s="293">
        <v>7</v>
      </c>
    </row>
    <row r="245" spans="1:80">
      <c r="A245" s="294">
        <v>200</v>
      </c>
      <c r="B245" s="295" t="s">
        <v>571</v>
      </c>
      <c r="C245" s="296" t="s">
        <v>572</v>
      </c>
      <c r="D245" s="297" t="s">
        <v>197</v>
      </c>
      <c r="E245" s="298">
        <v>200</v>
      </c>
      <c r="F245" s="298">
        <v>0</v>
      </c>
      <c r="G245" s="299">
        <f>E245*F245</f>
        <v>0</v>
      </c>
      <c r="H245" s="300">
        <v>5.7999999999999996E-3</v>
      </c>
      <c r="I245" s="301">
        <f>E245*H245</f>
        <v>1.1599999999999999</v>
      </c>
      <c r="J245" s="300"/>
      <c r="K245" s="301">
        <f>E245*J245</f>
        <v>0</v>
      </c>
      <c r="O245" s="293">
        <v>2</v>
      </c>
      <c r="AA245" s="262">
        <v>3</v>
      </c>
      <c r="AB245" s="262">
        <v>7</v>
      </c>
      <c r="AC245" s="262" t="s">
        <v>571</v>
      </c>
      <c r="AZ245" s="262">
        <v>2</v>
      </c>
      <c r="BA245" s="262">
        <f>IF(AZ245=1,G245,0)</f>
        <v>0</v>
      </c>
      <c r="BB245" s="262">
        <f>IF(AZ245=2,G245,0)</f>
        <v>0</v>
      </c>
      <c r="BC245" s="262">
        <f>IF(AZ245=3,G245,0)</f>
        <v>0</v>
      </c>
      <c r="BD245" s="262">
        <f>IF(AZ245=4,G245,0)</f>
        <v>0</v>
      </c>
      <c r="BE245" s="262">
        <f>IF(AZ245=5,G245,0)</f>
        <v>0</v>
      </c>
      <c r="CA245" s="293">
        <v>3</v>
      </c>
      <c r="CB245" s="293">
        <v>7</v>
      </c>
    </row>
    <row r="246" spans="1:80">
      <c r="A246" s="294">
        <v>201</v>
      </c>
      <c r="B246" s="295" t="s">
        <v>573</v>
      </c>
      <c r="C246" s="296" t="s">
        <v>574</v>
      </c>
      <c r="D246" s="297" t="s">
        <v>142</v>
      </c>
      <c r="E246" s="298">
        <v>5.0396510479999996</v>
      </c>
      <c r="F246" s="298">
        <v>0</v>
      </c>
      <c r="G246" s="299">
        <f>E246*F246</f>
        <v>0</v>
      </c>
      <c r="H246" s="300">
        <v>0</v>
      </c>
      <c r="I246" s="301">
        <f>E246*H246</f>
        <v>0</v>
      </c>
      <c r="J246" s="300"/>
      <c r="K246" s="301">
        <f>E246*J246</f>
        <v>0</v>
      </c>
      <c r="O246" s="293">
        <v>2</v>
      </c>
      <c r="AA246" s="262">
        <v>7</v>
      </c>
      <c r="AB246" s="262">
        <v>1001</v>
      </c>
      <c r="AC246" s="262">
        <v>5</v>
      </c>
      <c r="AZ246" s="262">
        <v>2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7</v>
      </c>
      <c r="CB246" s="293">
        <v>1001</v>
      </c>
    </row>
    <row r="247" spans="1:80">
      <c r="A247" s="303"/>
      <c r="B247" s="304" t="s">
        <v>101</v>
      </c>
      <c r="C247" s="305" t="s">
        <v>548</v>
      </c>
      <c r="D247" s="306"/>
      <c r="E247" s="307"/>
      <c r="F247" s="308"/>
      <c r="G247" s="309">
        <f>SUM(G233:G246)</f>
        <v>0</v>
      </c>
      <c r="H247" s="310"/>
      <c r="I247" s="311">
        <f>SUM(I233:I246)</f>
        <v>5.0396510479999996</v>
      </c>
      <c r="J247" s="310"/>
      <c r="K247" s="311">
        <f>SUM(K233:K246)</f>
        <v>0</v>
      </c>
      <c r="O247" s="293">
        <v>4</v>
      </c>
      <c r="BA247" s="312">
        <f>SUM(BA233:BA246)</f>
        <v>0</v>
      </c>
      <c r="BB247" s="312">
        <f>SUM(BB233:BB246)</f>
        <v>0</v>
      </c>
      <c r="BC247" s="312">
        <f>SUM(BC233:BC246)</f>
        <v>0</v>
      </c>
      <c r="BD247" s="312">
        <f>SUM(BD233:BD246)</f>
        <v>0</v>
      </c>
      <c r="BE247" s="312">
        <f>SUM(BE233:BE246)</f>
        <v>0</v>
      </c>
    </row>
    <row r="248" spans="1:80">
      <c r="A248" s="283" t="s">
        <v>97</v>
      </c>
      <c r="B248" s="284" t="s">
        <v>575</v>
      </c>
      <c r="C248" s="285" t="s">
        <v>576</v>
      </c>
      <c r="D248" s="286"/>
      <c r="E248" s="287"/>
      <c r="F248" s="287"/>
      <c r="G248" s="288"/>
      <c r="H248" s="289"/>
      <c r="I248" s="290"/>
      <c r="J248" s="291"/>
      <c r="K248" s="292"/>
      <c r="O248" s="293">
        <v>1</v>
      </c>
    </row>
    <row r="249" spans="1:80" ht="22.5">
      <c r="A249" s="294">
        <v>202</v>
      </c>
      <c r="B249" s="295" t="s">
        <v>578</v>
      </c>
      <c r="C249" s="296" t="s">
        <v>579</v>
      </c>
      <c r="D249" s="297" t="s">
        <v>176</v>
      </c>
      <c r="E249" s="298">
        <v>3</v>
      </c>
      <c r="F249" s="298">
        <v>0</v>
      </c>
      <c r="G249" s="299">
        <f>E249*F249</f>
        <v>0</v>
      </c>
      <c r="H249" s="300">
        <v>1.7090000000000001E-2</v>
      </c>
      <c r="I249" s="301">
        <f>E249*H249</f>
        <v>5.1270000000000003E-2</v>
      </c>
      <c r="J249" s="300">
        <v>0</v>
      </c>
      <c r="K249" s="301">
        <f>E249*J249</f>
        <v>0</v>
      </c>
      <c r="O249" s="293">
        <v>2</v>
      </c>
      <c r="AA249" s="262">
        <v>1</v>
      </c>
      <c r="AB249" s="262">
        <v>1</v>
      </c>
      <c r="AC249" s="262">
        <v>1</v>
      </c>
      <c r="AZ249" s="262">
        <v>2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</v>
      </c>
      <c r="CB249" s="293">
        <v>1</v>
      </c>
    </row>
    <row r="250" spans="1:80" ht="22.5">
      <c r="A250" s="294">
        <v>203</v>
      </c>
      <c r="B250" s="295" t="s">
        <v>580</v>
      </c>
      <c r="C250" s="296" t="s">
        <v>581</v>
      </c>
      <c r="D250" s="297" t="s">
        <v>139</v>
      </c>
      <c r="E250" s="298">
        <v>171.4</v>
      </c>
      <c r="F250" s="298">
        <v>0</v>
      </c>
      <c r="G250" s="299">
        <f>E250*F250</f>
        <v>0</v>
      </c>
      <c r="H250" s="300">
        <v>2.7480000000000001E-2</v>
      </c>
      <c r="I250" s="301">
        <f>E250*H250</f>
        <v>4.7100720000000003</v>
      </c>
      <c r="J250" s="300">
        <v>0</v>
      </c>
      <c r="K250" s="301">
        <f>E250*J250</f>
        <v>0</v>
      </c>
      <c r="O250" s="293">
        <v>2</v>
      </c>
      <c r="AA250" s="262">
        <v>1</v>
      </c>
      <c r="AB250" s="262">
        <v>1</v>
      </c>
      <c r="AC250" s="262">
        <v>1</v>
      </c>
      <c r="AZ250" s="262">
        <v>2</v>
      </c>
      <c r="BA250" s="262">
        <f>IF(AZ250=1,G250,0)</f>
        <v>0</v>
      </c>
      <c r="BB250" s="262">
        <f>IF(AZ250=2,G250,0)</f>
        <v>0</v>
      </c>
      <c r="BC250" s="262">
        <f>IF(AZ250=3,G250,0)</f>
        <v>0</v>
      </c>
      <c r="BD250" s="262">
        <f>IF(AZ250=4,G250,0)</f>
        <v>0</v>
      </c>
      <c r="BE250" s="262">
        <f>IF(AZ250=5,G250,0)</f>
        <v>0</v>
      </c>
      <c r="CA250" s="293">
        <v>1</v>
      </c>
      <c r="CB250" s="293">
        <v>1</v>
      </c>
    </row>
    <row r="251" spans="1:80">
      <c r="A251" s="294">
        <v>204</v>
      </c>
      <c r="B251" s="295" t="s">
        <v>582</v>
      </c>
      <c r="C251" s="296" t="s">
        <v>583</v>
      </c>
      <c r="D251" s="297" t="s">
        <v>139</v>
      </c>
      <c r="E251" s="298">
        <v>171.4</v>
      </c>
      <c r="F251" s="298">
        <v>0</v>
      </c>
      <c r="G251" s="299">
        <f>E251*F251</f>
        <v>0</v>
      </c>
      <c r="H251" s="300">
        <v>1.81E-3</v>
      </c>
      <c r="I251" s="301">
        <f>E251*H251</f>
        <v>0.31023400000000001</v>
      </c>
      <c r="J251" s="300">
        <v>0</v>
      </c>
      <c r="K251" s="301">
        <f>E251*J251</f>
        <v>0</v>
      </c>
      <c r="O251" s="293">
        <v>2</v>
      </c>
      <c r="AA251" s="262">
        <v>1</v>
      </c>
      <c r="AB251" s="262">
        <v>1</v>
      </c>
      <c r="AC251" s="262">
        <v>1</v>
      </c>
      <c r="AZ251" s="262">
        <v>2</v>
      </c>
      <c r="BA251" s="262">
        <f>IF(AZ251=1,G251,0)</f>
        <v>0</v>
      </c>
      <c r="BB251" s="262">
        <f>IF(AZ251=2,G251,0)</f>
        <v>0</v>
      </c>
      <c r="BC251" s="262">
        <f>IF(AZ251=3,G251,0)</f>
        <v>0</v>
      </c>
      <c r="BD251" s="262">
        <f>IF(AZ251=4,G251,0)</f>
        <v>0</v>
      </c>
      <c r="BE251" s="262">
        <f>IF(AZ251=5,G251,0)</f>
        <v>0</v>
      </c>
      <c r="CA251" s="293">
        <v>1</v>
      </c>
      <c r="CB251" s="293">
        <v>1</v>
      </c>
    </row>
    <row r="252" spans="1:80" ht="22.5">
      <c r="A252" s="294">
        <v>205</v>
      </c>
      <c r="B252" s="295" t="s">
        <v>584</v>
      </c>
      <c r="C252" s="296" t="s">
        <v>585</v>
      </c>
      <c r="D252" s="297" t="s">
        <v>139</v>
      </c>
      <c r="E252" s="298">
        <v>197.06399999999999</v>
      </c>
      <c r="F252" s="298">
        <v>0</v>
      </c>
      <c r="G252" s="299">
        <f>E252*F252</f>
        <v>0</v>
      </c>
      <c r="H252" s="300">
        <v>1.8000000000000001E-4</v>
      </c>
      <c r="I252" s="301">
        <f>E252*H252</f>
        <v>3.5471519999999999E-2</v>
      </c>
      <c r="J252" s="300">
        <v>0</v>
      </c>
      <c r="K252" s="301">
        <f>E252*J252</f>
        <v>0</v>
      </c>
      <c r="O252" s="293">
        <v>2</v>
      </c>
      <c r="AA252" s="262">
        <v>1</v>
      </c>
      <c r="AB252" s="262">
        <v>7</v>
      </c>
      <c r="AC252" s="262">
        <v>7</v>
      </c>
      <c r="AZ252" s="262">
        <v>2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1</v>
      </c>
      <c r="CB252" s="293">
        <v>7</v>
      </c>
    </row>
    <row r="253" spans="1:80" ht="22.5">
      <c r="A253" s="294">
        <v>206</v>
      </c>
      <c r="B253" s="295" t="s">
        <v>586</v>
      </c>
      <c r="C253" s="296" t="s">
        <v>587</v>
      </c>
      <c r="D253" s="297" t="s">
        <v>176</v>
      </c>
      <c r="E253" s="298">
        <v>9</v>
      </c>
      <c r="F253" s="298">
        <v>0</v>
      </c>
      <c r="G253" s="299">
        <f>E253*F253</f>
        <v>0</v>
      </c>
      <c r="H253" s="300">
        <v>1.2999999999999999E-4</v>
      </c>
      <c r="I253" s="301">
        <f>E253*H253</f>
        <v>1.1699999999999998E-3</v>
      </c>
      <c r="J253" s="300">
        <v>0</v>
      </c>
      <c r="K253" s="301">
        <f>E253*J253</f>
        <v>0</v>
      </c>
      <c r="O253" s="293">
        <v>2</v>
      </c>
      <c r="AA253" s="262">
        <v>1</v>
      </c>
      <c r="AB253" s="262">
        <v>7</v>
      </c>
      <c r="AC253" s="262">
        <v>7</v>
      </c>
      <c r="AZ253" s="262">
        <v>2</v>
      </c>
      <c r="BA253" s="262">
        <f>IF(AZ253=1,G253,0)</f>
        <v>0</v>
      </c>
      <c r="BB253" s="262">
        <f>IF(AZ253=2,G253,0)</f>
        <v>0</v>
      </c>
      <c r="BC253" s="262">
        <f>IF(AZ253=3,G253,0)</f>
        <v>0</v>
      </c>
      <c r="BD253" s="262">
        <f>IF(AZ253=4,G253,0)</f>
        <v>0</v>
      </c>
      <c r="BE253" s="262">
        <f>IF(AZ253=5,G253,0)</f>
        <v>0</v>
      </c>
      <c r="CA253" s="293">
        <v>1</v>
      </c>
      <c r="CB253" s="293">
        <v>7</v>
      </c>
    </row>
    <row r="254" spans="1:80" ht="22.5">
      <c r="A254" s="294">
        <v>207</v>
      </c>
      <c r="B254" s="295" t="s">
        <v>588</v>
      </c>
      <c r="C254" s="296" t="s">
        <v>589</v>
      </c>
      <c r="D254" s="297" t="s">
        <v>197</v>
      </c>
      <c r="E254" s="298">
        <v>53</v>
      </c>
      <c r="F254" s="298">
        <v>0</v>
      </c>
      <c r="G254" s="299">
        <f>E254*F254</f>
        <v>0</v>
      </c>
      <c r="H254" s="300">
        <v>6.9999999999999994E-5</v>
      </c>
      <c r="I254" s="301">
        <f>E254*H254</f>
        <v>3.7099999999999998E-3</v>
      </c>
      <c r="J254" s="300">
        <v>0</v>
      </c>
      <c r="K254" s="301">
        <f>E254*J254</f>
        <v>0</v>
      </c>
      <c r="O254" s="293">
        <v>2</v>
      </c>
      <c r="AA254" s="262">
        <v>1</v>
      </c>
      <c r="AB254" s="262">
        <v>7</v>
      </c>
      <c r="AC254" s="262">
        <v>7</v>
      </c>
      <c r="AZ254" s="262">
        <v>2</v>
      </c>
      <c r="BA254" s="262">
        <f>IF(AZ254=1,G254,0)</f>
        <v>0</v>
      </c>
      <c r="BB254" s="262">
        <f>IF(AZ254=2,G254,0)</f>
        <v>0</v>
      </c>
      <c r="BC254" s="262">
        <f>IF(AZ254=3,G254,0)</f>
        <v>0</v>
      </c>
      <c r="BD254" s="262">
        <f>IF(AZ254=4,G254,0)</f>
        <v>0</v>
      </c>
      <c r="BE254" s="262">
        <f>IF(AZ254=5,G254,0)</f>
        <v>0</v>
      </c>
      <c r="CA254" s="293">
        <v>1</v>
      </c>
      <c r="CB254" s="293">
        <v>7</v>
      </c>
    </row>
    <row r="255" spans="1:80" ht="22.5">
      <c r="A255" s="294">
        <v>208</v>
      </c>
      <c r="B255" s="295" t="s">
        <v>590</v>
      </c>
      <c r="C255" s="296" t="s">
        <v>591</v>
      </c>
      <c r="D255" s="297" t="s">
        <v>197</v>
      </c>
      <c r="E255" s="298">
        <v>21.48</v>
      </c>
      <c r="F255" s="298">
        <v>0</v>
      </c>
      <c r="G255" s="299">
        <f>E255*F255</f>
        <v>0</v>
      </c>
      <c r="H255" s="300">
        <v>8.26E-3</v>
      </c>
      <c r="I255" s="301">
        <f>E255*H255</f>
        <v>0.17742479999999999</v>
      </c>
      <c r="J255" s="300">
        <v>0</v>
      </c>
      <c r="K255" s="301">
        <f>E255*J255</f>
        <v>0</v>
      </c>
      <c r="O255" s="293">
        <v>2</v>
      </c>
      <c r="AA255" s="262">
        <v>1</v>
      </c>
      <c r="AB255" s="262">
        <v>7</v>
      </c>
      <c r="AC255" s="262">
        <v>7</v>
      </c>
      <c r="AZ255" s="262">
        <v>2</v>
      </c>
      <c r="BA255" s="262">
        <f>IF(AZ255=1,G255,0)</f>
        <v>0</v>
      </c>
      <c r="BB255" s="262">
        <f>IF(AZ255=2,G255,0)</f>
        <v>0</v>
      </c>
      <c r="BC255" s="262">
        <f>IF(AZ255=3,G255,0)</f>
        <v>0</v>
      </c>
      <c r="BD255" s="262">
        <f>IF(AZ255=4,G255,0)</f>
        <v>0</v>
      </c>
      <c r="BE255" s="262">
        <f>IF(AZ255=5,G255,0)</f>
        <v>0</v>
      </c>
      <c r="CA255" s="293">
        <v>1</v>
      </c>
      <c r="CB255" s="293">
        <v>7</v>
      </c>
    </row>
    <row r="256" spans="1:80">
      <c r="A256" s="294">
        <v>209</v>
      </c>
      <c r="B256" s="295" t="s">
        <v>592</v>
      </c>
      <c r="C256" s="296" t="s">
        <v>593</v>
      </c>
      <c r="D256" s="297" t="s">
        <v>197</v>
      </c>
      <c r="E256" s="298">
        <v>182.08</v>
      </c>
      <c r="F256" s="298">
        <v>0</v>
      </c>
      <c r="G256" s="299">
        <f>E256*F256</f>
        <v>0</v>
      </c>
      <c r="H256" s="300">
        <v>0</v>
      </c>
      <c r="I256" s="301">
        <f>E256*H256</f>
        <v>0</v>
      </c>
      <c r="J256" s="300">
        <v>0</v>
      </c>
      <c r="K256" s="301">
        <f>E256*J256</f>
        <v>0</v>
      </c>
      <c r="O256" s="293">
        <v>2</v>
      </c>
      <c r="AA256" s="262">
        <v>1</v>
      </c>
      <c r="AB256" s="262">
        <v>7</v>
      </c>
      <c r="AC256" s="262">
        <v>7</v>
      </c>
      <c r="AZ256" s="262">
        <v>2</v>
      </c>
      <c r="BA256" s="262">
        <f>IF(AZ256=1,G256,0)</f>
        <v>0</v>
      </c>
      <c r="BB256" s="262">
        <f>IF(AZ256=2,G256,0)</f>
        <v>0</v>
      </c>
      <c r="BC256" s="262">
        <f>IF(AZ256=3,G256,0)</f>
        <v>0</v>
      </c>
      <c r="BD256" s="262">
        <f>IF(AZ256=4,G256,0)</f>
        <v>0</v>
      </c>
      <c r="BE256" s="262">
        <f>IF(AZ256=5,G256,0)</f>
        <v>0</v>
      </c>
      <c r="CA256" s="293">
        <v>1</v>
      </c>
      <c r="CB256" s="293">
        <v>7</v>
      </c>
    </row>
    <row r="257" spans="1:80">
      <c r="A257" s="294">
        <v>210</v>
      </c>
      <c r="B257" s="295" t="s">
        <v>594</v>
      </c>
      <c r="C257" s="296" t="s">
        <v>595</v>
      </c>
      <c r="D257" s="297" t="s">
        <v>176</v>
      </c>
      <c r="E257" s="298">
        <v>68</v>
      </c>
      <c r="F257" s="298">
        <v>0</v>
      </c>
      <c r="G257" s="299">
        <f>E257*F257</f>
        <v>0</v>
      </c>
      <c r="H257" s="300">
        <v>0</v>
      </c>
      <c r="I257" s="301">
        <f>E257*H257</f>
        <v>0</v>
      </c>
      <c r="J257" s="300">
        <v>0</v>
      </c>
      <c r="K257" s="301">
        <f>E257*J257</f>
        <v>0</v>
      </c>
      <c r="O257" s="293">
        <v>2</v>
      </c>
      <c r="AA257" s="262">
        <v>1</v>
      </c>
      <c r="AB257" s="262">
        <v>7</v>
      </c>
      <c r="AC257" s="262">
        <v>7</v>
      </c>
      <c r="AZ257" s="262">
        <v>2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1</v>
      </c>
      <c r="CB257" s="293">
        <v>7</v>
      </c>
    </row>
    <row r="258" spans="1:80" ht="22.5">
      <c r="A258" s="294">
        <v>211</v>
      </c>
      <c r="B258" s="295" t="s">
        <v>596</v>
      </c>
      <c r="C258" s="296" t="s">
        <v>597</v>
      </c>
      <c r="D258" s="297" t="s">
        <v>139</v>
      </c>
      <c r="E258" s="298">
        <v>29.9</v>
      </c>
      <c r="F258" s="298">
        <v>0</v>
      </c>
      <c r="G258" s="299">
        <f>E258*F258</f>
        <v>0</v>
      </c>
      <c r="H258" s="300">
        <v>4.7299999999999998E-3</v>
      </c>
      <c r="I258" s="301">
        <f>E258*H258</f>
        <v>0.141427</v>
      </c>
      <c r="J258" s="300">
        <v>0</v>
      </c>
      <c r="K258" s="301">
        <f>E258*J258</f>
        <v>0</v>
      </c>
      <c r="O258" s="293">
        <v>2</v>
      </c>
      <c r="AA258" s="262">
        <v>1</v>
      </c>
      <c r="AB258" s="262">
        <v>7</v>
      </c>
      <c r="AC258" s="262">
        <v>7</v>
      </c>
      <c r="AZ258" s="262">
        <v>2</v>
      </c>
      <c r="BA258" s="262">
        <f>IF(AZ258=1,G258,0)</f>
        <v>0</v>
      </c>
      <c r="BB258" s="262">
        <f>IF(AZ258=2,G258,0)</f>
        <v>0</v>
      </c>
      <c r="BC258" s="262">
        <f>IF(AZ258=3,G258,0)</f>
        <v>0</v>
      </c>
      <c r="BD258" s="262">
        <f>IF(AZ258=4,G258,0)</f>
        <v>0</v>
      </c>
      <c r="BE258" s="262">
        <f>IF(AZ258=5,G258,0)</f>
        <v>0</v>
      </c>
      <c r="CA258" s="293">
        <v>1</v>
      </c>
      <c r="CB258" s="293">
        <v>7</v>
      </c>
    </row>
    <row r="259" spans="1:80" ht="22.5">
      <c r="A259" s="294">
        <v>212</v>
      </c>
      <c r="B259" s="295" t="s">
        <v>598</v>
      </c>
      <c r="C259" s="296" t="s">
        <v>599</v>
      </c>
      <c r="D259" s="297" t="s">
        <v>139</v>
      </c>
      <c r="E259" s="298">
        <v>84.8</v>
      </c>
      <c r="F259" s="298">
        <v>0</v>
      </c>
      <c r="G259" s="299">
        <f>E259*F259</f>
        <v>0</v>
      </c>
      <c r="H259" s="300">
        <v>4.7299999999999998E-3</v>
      </c>
      <c r="I259" s="301">
        <f>E259*H259</f>
        <v>0.40110399999999996</v>
      </c>
      <c r="J259" s="300">
        <v>0</v>
      </c>
      <c r="K259" s="301">
        <f>E259*J259</f>
        <v>0</v>
      </c>
      <c r="O259" s="293">
        <v>2</v>
      </c>
      <c r="AA259" s="262">
        <v>1</v>
      </c>
      <c r="AB259" s="262">
        <v>7</v>
      </c>
      <c r="AC259" s="262">
        <v>7</v>
      </c>
      <c r="AZ259" s="262">
        <v>2</v>
      </c>
      <c r="BA259" s="262">
        <f>IF(AZ259=1,G259,0)</f>
        <v>0</v>
      </c>
      <c r="BB259" s="262">
        <f>IF(AZ259=2,G259,0)</f>
        <v>0</v>
      </c>
      <c r="BC259" s="262">
        <f>IF(AZ259=3,G259,0)</f>
        <v>0</v>
      </c>
      <c r="BD259" s="262">
        <f>IF(AZ259=4,G259,0)</f>
        <v>0</v>
      </c>
      <c r="BE259" s="262">
        <f>IF(AZ259=5,G259,0)</f>
        <v>0</v>
      </c>
      <c r="CA259" s="293">
        <v>1</v>
      </c>
      <c r="CB259" s="293">
        <v>7</v>
      </c>
    </row>
    <row r="260" spans="1:80">
      <c r="A260" s="294">
        <v>213</v>
      </c>
      <c r="B260" s="295" t="s">
        <v>600</v>
      </c>
      <c r="C260" s="296" t="s">
        <v>601</v>
      </c>
      <c r="D260" s="297" t="s">
        <v>142</v>
      </c>
      <c r="E260" s="298">
        <v>5.8318833200000002</v>
      </c>
      <c r="F260" s="298">
        <v>0</v>
      </c>
      <c r="G260" s="299">
        <f>E260*F260</f>
        <v>0</v>
      </c>
      <c r="H260" s="300">
        <v>0</v>
      </c>
      <c r="I260" s="301">
        <f>E260*H260</f>
        <v>0</v>
      </c>
      <c r="J260" s="300"/>
      <c r="K260" s="301">
        <f>E260*J260</f>
        <v>0</v>
      </c>
      <c r="O260" s="293">
        <v>2</v>
      </c>
      <c r="AA260" s="262">
        <v>7</v>
      </c>
      <c r="AB260" s="262">
        <v>1001</v>
      </c>
      <c r="AC260" s="262">
        <v>5</v>
      </c>
      <c r="AZ260" s="262">
        <v>2</v>
      </c>
      <c r="BA260" s="262">
        <f>IF(AZ260=1,G260,0)</f>
        <v>0</v>
      </c>
      <c r="BB260" s="262">
        <f>IF(AZ260=2,G260,0)</f>
        <v>0</v>
      </c>
      <c r="BC260" s="262">
        <f>IF(AZ260=3,G260,0)</f>
        <v>0</v>
      </c>
      <c r="BD260" s="262">
        <f>IF(AZ260=4,G260,0)</f>
        <v>0</v>
      </c>
      <c r="BE260" s="262">
        <f>IF(AZ260=5,G260,0)</f>
        <v>0</v>
      </c>
      <c r="CA260" s="293">
        <v>7</v>
      </c>
      <c r="CB260" s="293">
        <v>1001</v>
      </c>
    </row>
    <row r="261" spans="1:80">
      <c r="A261" s="303"/>
      <c r="B261" s="304" t="s">
        <v>101</v>
      </c>
      <c r="C261" s="305" t="s">
        <v>577</v>
      </c>
      <c r="D261" s="306"/>
      <c r="E261" s="307"/>
      <c r="F261" s="308"/>
      <c r="G261" s="309">
        <f>SUM(G248:G260)</f>
        <v>0</v>
      </c>
      <c r="H261" s="310"/>
      <c r="I261" s="311">
        <f>SUM(I248:I260)</f>
        <v>5.8318833200000002</v>
      </c>
      <c r="J261" s="310"/>
      <c r="K261" s="311">
        <f>SUM(K248:K260)</f>
        <v>0</v>
      </c>
      <c r="O261" s="293">
        <v>4</v>
      </c>
      <c r="BA261" s="312">
        <f>SUM(BA248:BA260)</f>
        <v>0</v>
      </c>
      <c r="BB261" s="312">
        <f>SUM(BB248:BB260)</f>
        <v>0</v>
      </c>
      <c r="BC261" s="312">
        <f>SUM(BC248:BC260)</f>
        <v>0</v>
      </c>
      <c r="BD261" s="312">
        <f>SUM(BD248:BD260)</f>
        <v>0</v>
      </c>
      <c r="BE261" s="312">
        <f>SUM(BE248:BE260)</f>
        <v>0</v>
      </c>
    </row>
    <row r="262" spans="1:80">
      <c r="A262" s="283" t="s">
        <v>97</v>
      </c>
      <c r="B262" s="284" t="s">
        <v>602</v>
      </c>
      <c r="C262" s="285" t="s">
        <v>603</v>
      </c>
      <c r="D262" s="286"/>
      <c r="E262" s="287"/>
      <c r="F262" s="287"/>
      <c r="G262" s="288"/>
      <c r="H262" s="289"/>
      <c r="I262" s="290"/>
      <c r="J262" s="291"/>
      <c r="K262" s="292"/>
      <c r="O262" s="293">
        <v>1</v>
      </c>
    </row>
    <row r="263" spans="1:80" ht="22.5">
      <c r="A263" s="294">
        <v>214</v>
      </c>
      <c r="B263" s="295" t="s">
        <v>605</v>
      </c>
      <c r="C263" s="296" t="s">
        <v>606</v>
      </c>
      <c r="D263" s="297" t="s">
        <v>197</v>
      </c>
      <c r="E263" s="298">
        <v>15.6</v>
      </c>
      <c r="F263" s="298">
        <v>0</v>
      </c>
      <c r="G263" s="299">
        <f>E263*F263</f>
        <v>0</v>
      </c>
      <c r="H263" s="300">
        <v>3.5100000000000001E-3</v>
      </c>
      <c r="I263" s="301">
        <f>E263*H263</f>
        <v>5.4755999999999999E-2</v>
      </c>
      <c r="J263" s="300">
        <v>0</v>
      </c>
      <c r="K263" s="301">
        <f>E263*J263</f>
        <v>0</v>
      </c>
      <c r="O263" s="293">
        <v>2</v>
      </c>
      <c r="AA263" s="262">
        <v>1</v>
      </c>
      <c r="AB263" s="262">
        <v>7</v>
      </c>
      <c r="AC263" s="262">
        <v>7</v>
      </c>
      <c r="AZ263" s="262">
        <v>2</v>
      </c>
      <c r="BA263" s="262">
        <f>IF(AZ263=1,G263,0)</f>
        <v>0</v>
      </c>
      <c r="BB263" s="262">
        <f>IF(AZ263=2,G263,0)</f>
        <v>0</v>
      </c>
      <c r="BC263" s="262">
        <f>IF(AZ263=3,G263,0)</f>
        <v>0</v>
      </c>
      <c r="BD263" s="262">
        <f>IF(AZ263=4,G263,0)</f>
        <v>0</v>
      </c>
      <c r="BE263" s="262">
        <f>IF(AZ263=5,G263,0)</f>
        <v>0</v>
      </c>
      <c r="CA263" s="293">
        <v>1</v>
      </c>
      <c r="CB263" s="293">
        <v>7</v>
      </c>
    </row>
    <row r="264" spans="1:80">
      <c r="A264" s="294">
        <v>215</v>
      </c>
      <c r="B264" s="295" t="s">
        <v>607</v>
      </c>
      <c r="C264" s="296" t="s">
        <v>608</v>
      </c>
      <c r="D264" s="297" t="s">
        <v>176</v>
      </c>
      <c r="E264" s="298">
        <v>16</v>
      </c>
      <c r="F264" s="298">
        <v>0</v>
      </c>
      <c r="G264" s="299">
        <f>E264*F264</f>
        <v>0</v>
      </c>
      <c r="H264" s="300">
        <v>5.0000000000000002E-5</v>
      </c>
      <c r="I264" s="301">
        <f>E264*H264</f>
        <v>8.0000000000000004E-4</v>
      </c>
      <c r="J264" s="300">
        <v>0</v>
      </c>
      <c r="K264" s="301">
        <f>E264*J264</f>
        <v>0</v>
      </c>
      <c r="O264" s="293">
        <v>2</v>
      </c>
      <c r="AA264" s="262">
        <v>1</v>
      </c>
      <c r="AB264" s="262">
        <v>7</v>
      </c>
      <c r="AC264" s="262">
        <v>7</v>
      </c>
      <c r="AZ264" s="262">
        <v>2</v>
      </c>
      <c r="BA264" s="262">
        <f>IF(AZ264=1,G264,0)</f>
        <v>0</v>
      </c>
      <c r="BB264" s="262">
        <f>IF(AZ264=2,G264,0)</f>
        <v>0</v>
      </c>
      <c r="BC264" s="262">
        <f>IF(AZ264=3,G264,0)</f>
        <v>0</v>
      </c>
      <c r="BD264" s="262">
        <f>IF(AZ264=4,G264,0)</f>
        <v>0</v>
      </c>
      <c r="BE264" s="262">
        <f>IF(AZ264=5,G264,0)</f>
        <v>0</v>
      </c>
      <c r="CA264" s="293">
        <v>1</v>
      </c>
      <c r="CB264" s="293">
        <v>7</v>
      </c>
    </row>
    <row r="265" spans="1:80">
      <c r="A265" s="294">
        <v>216</v>
      </c>
      <c r="B265" s="295" t="s">
        <v>609</v>
      </c>
      <c r="C265" s="296" t="s">
        <v>610</v>
      </c>
      <c r="D265" s="297" t="s">
        <v>176</v>
      </c>
      <c r="E265" s="298">
        <v>2</v>
      </c>
      <c r="F265" s="298">
        <v>0</v>
      </c>
      <c r="G265" s="299">
        <f>E265*F265</f>
        <v>0</v>
      </c>
      <c r="H265" s="300">
        <v>3.3E-4</v>
      </c>
      <c r="I265" s="301">
        <f>E265*H265</f>
        <v>6.6E-4</v>
      </c>
      <c r="J265" s="300">
        <v>0</v>
      </c>
      <c r="K265" s="301">
        <f>E265*J265</f>
        <v>0</v>
      </c>
      <c r="O265" s="293">
        <v>2</v>
      </c>
      <c r="AA265" s="262">
        <v>1</v>
      </c>
      <c r="AB265" s="262">
        <v>7</v>
      </c>
      <c r="AC265" s="262">
        <v>7</v>
      </c>
      <c r="AZ265" s="262">
        <v>2</v>
      </c>
      <c r="BA265" s="262">
        <f>IF(AZ265=1,G265,0)</f>
        <v>0</v>
      </c>
      <c r="BB265" s="262">
        <f>IF(AZ265=2,G265,0)</f>
        <v>0</v>
      </c>
      <c r="BC265" s="262">
        <f>IF(AZ265=3,G265,0)</f>
        <v>0</v>
      </c>
      <c r="BD265" s="262">
        <f>IF(AZ265=4,G265,0)</f>
        <v>0</v>
      </c>
      <c r="BE265" s="262">
        <f>IF(AZ265=5,G265,0)</f>
        <v>0</v>
      </c>
      <c r="CA265" s="293">
        <v>1</v>
      </c>
      <c r="CB265" s="293">
        <v>7</v>
      </c>
    </row>
    <row r="266" spans="1:80">
      <c r="A266" s="294">
        <v>217</v>
      </c>
      <c r="B266" s="295" t="s">
        <v>611</v>
      </c>
      <c r="C266" s="296" t="s">
        <v>612</v>
      </c>
      <c r="D266" s="297" t="s">
        <v>176</v>
      </c>
      <c r="E266" s="298">
        <v>2</v>
      </c>
      <c r="F266" s="298">
        <v>0</v>
      </c>
      <c r="G266" s="299">
        <f>E266*F266</f>
        <v>0</v>
      </c>
      <c r="H266" s="300">
        <v>7.2000000000000005E-4</v>
      </c>
      <c r="I266" s="301">
        <f>E266*H266</f>
        <v>1.4400000000000001E-3</v>
      </c>
      <c r="J266" s="300">
        <v>0</v>
      </c>
      <c r="K266" s="301">
        <f>E266*J266</f>
        <v>0</v>
      </c>
      <c r="O266" s="293">
        <v>2</v>
      </c>
      <c r="AA266" s="262">
        <v>1</v>
      </c>
      <c r="AB266" s="262">
        <v>7</v>
      </c>
      <c r="AC266" s="262">
        <v>7</v>
      </c>
      <c r="AZ266" s="262">
        <v>2</v>
      </c>
      <c r="BA266" s="262">
        <f>IF(AZ266=1,G266,0)</f>
        <v>0</v>
      </c>
      <c r="BB266" s="262">
        <f>IF(AZ266=2,G266,0)</f>
        <v>0</v>
      </c>
      <c r="BC266" s="262">
        <f>IF(AZ266=3,G266,0)</f>
        <v>0</v>
      </c>
      <c r="BD266" s="262">
        <f>IF(AZ266=4,G266,0)</f>
        <v>0</v>
      </c>
      <c r="BE266" s="262">
        <f>IF(AZ266=5,G266,0)</f>
        <v>0</v>
      </c>
      <c r="CA266" s="293">
        <v>1</v>
      </c>
      <c r="CB266" s="293">
        <v>7</v>
      </c>
    </row>
    <row r="267" spans="1:80">
      <c r="A267" s="294">
        <v>218</v>
      </c>
      <c r="B267" s="295" t="s">
        <v>613</v>
      </c>
      <c r="C267" s="296" t="s">
        <v>614</v>
      </c>
      <c r="D267" s="297" t="s">
        <v>197</v>
      </c>
      <c r="E267" s="298">
        <v>31.9</v>
      </c>
      <c r="F267" s="298">
        <v>0</v>
      </c>
      <c r="G267" s="299">
        <f>E267*F267</f>
        <v>0</v>
      </c>
      <c r="H267" s="300">
        <v>9.6000000000000002E-4</v>
      </c>
      <c r="I267" s="301">
        <f>E267*H267</f>
        <v>3.0623999999999998E-2</v>
      </c>
      <c r="J267" s="300">
        <v>0</v>
      </c>
      <c r="K267" s="301">
        <f>E267*J267</f>
        <v>0</v>
      </c>
      <c r="O267" s="293">
        <v>2</v>
      </c>
      <c r="AA267" s="262">
        <v>1</v>
      </c>
      <c r="AB267" s="262">
        <v>7</v>
      </c>
      <c r="AC267" s="262">
        <v>7</v>
      </c>
      <c r="AZ267" s="262">
        <v>2</v>
      </c>
      <c r="BA267" s="262">
        <f>IF(AZ267=1,G267,0)</f>
        <v>0</v>
      </c>
      <c r="BB267" s="262">
        <f>IF(AZ267=2,G267,0)</f>
        <v>0</v>
      </c>
      <c r="BC267" s="262">
        <f>IF(AZ267=3,G267,0)</f>
        <v>0</v>
      </c>
      <c r="BD267" s="262">
        <f>IF(AZ267=4,G267,0)</f>
        <v>0</v>
      </c>
      <c r="BE267" s="262">
        <f>IF(AZ267=5,G267,0)</f>
        <v>0</v>
      </c>
      <c r="CA267" s="293">
        <v>1</v>
      </c>
      <c r="CB267" s="293">
        <v>7</v>
      </c>
    </row>
    <row r="268" spans="1:80">
      <c r="A268" s="294">
        <v>219</v>
      </c>
      <c r="B268" s="295" t="s">
        <v>615</v>
      </c>
      <c r="C268" s="296" t="s">
        <v>616</v>
      </c>
      <c r="D268" s="297" t="s">
        <v>176</v>
      </c>
      <c r="E268" s="298">
        <v>46</v>
      </c>
      <c r="F268" s="298">
        <v>0</v>
      </c>
      <c r="G268" s="299">
        <f>E268*F268</f>
        <v>0</v>
      </c>
      <c r="H268" s="300">
        <v>4.0000000000000003E-5</v>
      </c>
      <c r="I268" s="301">
        <f>E268*H268</f>
        <v>1.8400000000000001E-3</v>
      </c>
      <c r="J268" s="300">
        <v>0</v>
      </c>
      <c r="K268" s="301">
        <f>E268*J268</f>
        <v>0</v>
      </c>
      <c r="O268" s="293">
        <v>2</v>
      </c>
      <c r="AA268" s="262">
        <v>1</v>
      </c>
      <c r="AB268" s="262">
        <v>7</v>
      </c>
      <c r="AC268" s="262">
        <v>7</v>
      </c>
      <c r="AZ268" s="262">
        <v>2</v>
      </c>
      <c r="BA268" s="262">
        <f>IF(AZ268=1,G268,0)</f>
        <v>0</v>
      </c>
      <c r="BB268" s="262">
        <f>IF(AZ268=2,G268,0)</f>
        <v>0</v>
      </c>
      <c r="BC268" s="262">
        <f>IF(AZ268=3,G268,0)</f>
        <v>0</v>
      </c>
      <c r="BD268" s="262">
        <f>IF(AZ268=4,G268,0)</f>
        <v>0</v>
      </c>
      <c r="BE268" s="262">
        <f>IF(AZ268=5,G268,0)</f>
        <v>0</v>
      </c>
      <c r="CA268" s="293">
        <v>1</v>
      </c>
      <c r="CB268" s="293">
        <v>7</v>
      </c>
    </row>
    <row r="269" spans="1:80">
      <c r="A269" s="294">
        <v>220</v>
      </c>
      <c r="B269" s="295" t="s">
        <v>617</v>
      </c>
      <c r="C269" s="296" t="s">
        <v>618</v>
      </c>
      <c r="D269" s="297" t="s">
        <v>176</v>
      </c>
      <c r="E269" s="298">
        <v>4</v>
      </c>
      <c r="F269" s="298">
        <v>0</v>
      </c>
      <c r="G269" s="299">
        <f>E269*F269</f>
        <v>0</v>
      </c>
      <c r="H269" s="300">
        <v>1E-4</v>
      </c>
      <c r="I269" s="301">
        <f>E269*H269</f>
        <v>4.0000000000000002E-4</v>
      </c>
      <c r="J269" s="300">
        <v>0</v>
      </c>
      <c r="K269" s="301">
        <f>E269*J269</f>
        <v>0</v>
      </c>
      <c r="O269" s="293">
        <v>2</v>
      </c>
      <c r="AA269" s="262">
        <v>1</v>
      </c>
      <c r="AB269" s="262">
        <v>7</v>
      </c>
      <c r="AC269" s="262">
        <v>7</v>
      </c>
      <c r="AZ269" s="262">
        <v>2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</v>
      </c>
      <c r="CB269" s="293">
        <v>7</v>
      </c>
    </row>
    <row r="270" spans="1:80" ht="22.5">
      <c r="A270" s="294">
        <v>221</v>
      </c>
      <c r="B270" s="295" t="s">
        <v>619</v>
      </c>
      <c r="C270" s="296" t="s">
        <v>620</v>
      </c>
      <c r="D270" s="297" t="s">
        <v>197</v>
      </c>
      <c r="E270" s="298">
        <v>14</v>
      </c>
      <c r="F270" s="298">
        <v>0</v>
      </c>
      <c r="G270" s="299">
        <f>E270*F270</f>
        <v>0</v>
      </c>
      <c r="H270" s="300">
        <v>2.0300000000000001E-3</v>
      </c>
      <c r="I270" s="301">
        <f>E270*H270</f>
        <v>2.8420000000000001E-2</v>
      </c>
      <c r="J270" s="300">
        <v>0</v>
      </c>
      <c r="K270" s="301">
        <f>E270*J270</f>
        <v>0</v>
      </c>
      <c r="O270" s="293">
        <v>2</v>
      </c>
      <c r="AA270" s="262">
        <v>1</v>
      </c>
      <c r="AB270" s="262">
        <v>7</v>
      </c>
      <c r="AC270" s="262">
        <v>7</v>
      </c>
      <c r="AZ270" s="262">
        <v>2</v>
      </c>
      <c r="BA270" s="262">
        <f>IF(AZ270=1,G270,0)</f>
        <v>0</v>
      </c>
      <c r="BB270" s="262">
        <f>IF(AZ270=2,G270,0)</f>
        <v>0</v>
      </c>
      <c r="BC270" s="262">
        <f>IF(AZ270=3,G270,0)</f>
        <v>0</v>
      </c>
      <c r="BD270" s="262">
        <f>IF(AZ270=4,G270,0)</f>
        <v>0</v>
      </c>
      <c r="BE270" s="262">
        <f>IF(AZ270=5,G270,0)</f>
        <v>0</v>
      </c>
      <c r="CA270" s="293">
        <v>1</v>
      </c>
      <c r="CB270" s="293">
        <v>7</v>
      </c>
    </row>
    <row r="271" spans="1:80">
      <c r="A271" s="294">
        <v>222</v>
      </c>
      <c r="B271" s="295" t="s">
        <v>621</v>
      </c>
      <c r="C271" s="296" t="s">
        <v>622</v>
      </c>
      <c r="D271" s="297" t="s">
        <v>176</v>
      </c>
      <c r="E271" s="298">
        <v>2</v>
      </c>
      <c r="F271" s="298">
        <v>0</v>
      </c>
      <c r="G271" s="299">
        <f>E271*F271</f>
        <v>0</v>
      </c>
      <c r="H271" s="300">
        <v>2.5000000000000001E-4</v>
      </c>
      <c r="I271" s="301">
        <f>E271*H271</f>
        <v>5.0000000000000001E-4</v>
      </c>
      <c r="J271" s="300">
        <v>0</v>
      </c>
      <c r="K271" s="301">
        <f>E271*J271</f>
        <v>0</v>
      </c>
      <c r="O271" s="293">
        <v>2</v>
      </c>
      <c r="AA271" s="262">
        <v>1</v>
      </c>
      <c r="AB271" s="262">
        <v>7</v>
      </c>
      <c r="AC271" s="262">
        <v>7</v>
      </c>
      <c r="AZ271" s="262">
        <v>2</v>
      </c>
      <c r="BA271" s="262">
        <f>IF(AZ271=1,G271,0)</f>
        <v>0</v>
      </c>
      <c r="BB271" s="262">
        <f>IF(AZ271=2,G271,0)</f>
        <v>0</v>
      </c>
      <c r="BC271" s="262">
        <f>IF(AZ271=3,G271,0)</f>
        <v>0</v>
      </c>
      <c r="BD271" s="262">
        <f>IF(AZ271=4,G271,0)</f>
        <v>0</v>
      </c>
      <c r="BE271" s="262">
        <f>IF(AZ271=5,G271,0)</f>
        <v>0</v>
      </c>
      <c r="CA271" s="293">
        <v>1</v>
      </c>
      <c r="CB271" s="293">
        <v>7</v>
      </c>
    </row>
    <row r="272" spans="1:80" ht="22.5">
      <c r="A272" s="294">
        <v>223</v>
      </c>
      <c r="B272" s="295" t="s">
        <v>623</v>
      </c>
      <c r="C272" s="296" t="s">
        <v>624</v>
      </c>
      <c r="D272" s="297" t="s">
        <v>176</v>
      </c>
      <c r="E272" s="298">
        <v>2</v>
      </c>
      <c r="F272" s="298">
        <v>0</v>
      </c>
      <c r="G272" s="299">
        <f>E272*F272</f>
        <v>0</v>
      </c>
      <c r="H272" s="300">
        <v>8.0000000000000002E-3</v>
      </c>
      <c r="I272" s="301">
        <f>E272*H272</f>
        <v>1.6E-2</v>
      </c>
      <c r="J272" s="300"/>
      <c r="K272" s="301">
        <f>E272*J272</f>
        <v>0</v>
      </c>
      <c r="O272" s="293">
        <v>2</v>
      </c>
      <c r="AA272" s="262">
        <v>3</v>
      </c>
      <c r="AB272" s="262">
        <v>7</v>
      </c>
      <c r="AC272" s="262" t="s">
        <v>623</v>
      </c>
      <c r="AZ272" s="262">
        <v>2</v>
      </c>
      <c r="BA272" s="262">
        <f>IF(AZ272=1,G272,0)</f>
        <v>0</v>
      </c>
      <c r="BB272" s="262">
        <f>IF(AZ272=2,G272,0)</f>
        <v>0</v>
      </c>
      <c r="BC272" s="262">
        <f>IF(AZ272=3,G272,0)</f>
        <v>0</v>
      </c>
      <c r="BD272" s="262">
        <f>IF(AZ272=4,G272,0)</f>
        <v>0</v>
      </c>
      <c r="BE272" s="262">
        <f>IF(AZ272=5,G272,0)</f>
        <v>0</v>
      </c>
      <c r="CA272" s="293">
        <v>3</v>
      </c>
      <c r="CB272" s="293">
        <v>7</v>
      </c>
    </row>
    <row r="273" spans="1:80">
      <c r="A273" s="294">
        <v>224</v>
      </c>
      <c r="B273" s="295" t="s">
        <v>625</v>
      </c>
      <c r="C273" s="296" t="s">
        <v>626</v>
      </c>
      <c r="D273" s="297" t="s">
        <v>176</v>
      </c>
      <c r="E273" s="298">
        <v>2</v>
      </c>
      <c r="F273" s="298">
        <v>0</v>
      </c>
      <c r="G273" s="299">
        <f>E273*F273</f>
        <v>0</v>
      </c>
      <c r="H273" s="300">
        <v>8.0000000000000004E-4</v>
      </c>
      <c r="I273" s="301">
        <f>E273*H273</f>
        <v>1.6000000000000001E-3</v>
      </c>
      <c r="J273" s="300"/>
      <c r="K273" s="301">
        <f>E273*J273</f>
        <v>0</v>
      </c>
      <c r="O273" s="293">
        <v>2</v>
      </c>
      <c r="AA273" s="262">
        <v>3</v>
      </c>
      <c r="AB273" s="262">
        <v>0</v>
      </c>
      <c r="AC273" s="262" t="s">
        <v>625</v>
      </c>
      <c r="AZ273" s="262">
        <v>2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3</v>
      </c>
      <c r="CB273" s="293">
        <v>0</v>
      </c>
    </row>
    <row r="274" spans="1:80">
      <c r="A274" s="294">
        <v>225</v>
      </c>
      <c r="B274" s="295" t="s">
        <v>627</v>
      </c>
      <c r="C274" s="296" t="s">
        <v>628</v>
      </c>
      <c r="D274" s="297" t="s">
        <v>197</v>
      </c>
      <c r="E274" s="298">
        <v>31.9</v>
      </c>
      <c r="F274" s="298">
        <v>0</v>
      </c>
      <c r="G274" s="299">
        <f>E274*F274</f>
        <v>0</v>
      </c>
      <c r="H274" s="300">
        <v>0</v>
      </c>
      <c r="I274" s="301">
        <f>E274*H274</f>
        <v>0</v>
      </c>
      <c r="J274" s="300"/>
      <c r="K274" s="301">
        <f>E274*J274</f>
        <v>0</v>
      </c>
      <c r="O274" s="293">
        <v>2</v>
      </c>
      <c r="AA274" s="262">
        <v>3</v>
      </c>
      <c r="AB274" s="262">
        <v>7</v>
      </c>
      <c r="AC274" s="262">
        <v>55342090</v>
      </c>
      <c r="AZ274" s="262">
        <v>2</v>
      </c>
      <c r="BA274" s="262">
        <f>IF(AZ274=1,G274,0)</f>
        <v>0</v>
      </c>
      <c r="BB274" s="262">
        <f>IF(AZ274=2,G274,0)</f>
        <v>0</v>
      </c>
      <c r="BC274" s="262">
        <f>IF(AZ274=3,G274,0)</f>
        <v>0</v>
      </c>
      <c r="BD274" s="262">
        <f>IF(AZ274=4,G274,0)</f>
        <v>0</v>
      </c>
      <c r="BE274" s="262">
        <f>IF(AZ274=5,G274,0)</f>
        <v>0</v>
      </c>
      <c r="CA274" s="293">
        <v>3</v>
      </c>
      <c r="CB274" s="293">
        <v>7</v>
      </c>
    </row>
    <row r="275" spans="1:80">
      <c r="A275" s="294">
        <v>226</v>
      </c>
      <c r="B275" s="295" t="s">
        <v>629</v>
      </c>
      <c r="C275" s="296" t="s">
        <v>630</v>
      </c>
      <c r="D275" s="297" t="s">
        <v>197</v>
      </c>
      <c r="E275" s="298">
        <v>16</v>
      </c>
      <c r="F275" s="298">
        <v>0</v>
      </c>
      <c r="G275" s="299">
        <f>E275*F275</f>
        <v>0</v>
      </c>
      <c r="H275" s="300">
        <v>2.3E-3</v>
      </c>
      <c r="I275" s="301">
        <f>E275*H275</f>
        <v>3.6799999999999999E-2</v>
      </c>
      <c r="J275" s="300"/>
      <c r="K275" s="301">
        <f>E275*J275</f>
        <v>0</v>
      </c>
      <c r="O275" s="293">
        <v>2</v>
      </c>
      <c r="AA275" s="262">
        <v>3</v>
      </c>
      <c r="AB275" s="262">
        <v>0</v>
      </c>
      <c r="AC275" s="262" t="s">
        <v>629</v>
      </c>
      <c r="AZ275" s="262">
        <v>2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3</v>
      </c>
      <c r="CB275" s="293">
        <v>0</v>
      </c>
    </row>
    <row r="276" spans="1:80">
      <c r="A276" s="294">
        <v>227</v>
      </c>
      <c r="B276" s="295" t="s">
        <v>631</v>
      </c>
      <c r="C276" s="296" t="s">
        <v>632</v>
      </c>
      <c r="D276" s="297" t="s">
        <v>176</v>
      </c>
      <c r="E276" s="298">
        <v>2</v>
      </c>
      <c r="F276" s="298">
        <v>0</v>
      </c>
      <c r="G276" s="299">
        <f>E276*F276</f>
        <v>0</v>
      </c>
      <c r="H276" s="300">
        <v>1.1E-4</v>
      </c>
      <c r="I276" s="301">
        <f>E276*H276</f>
        <v>2.2000000000000001E-4</v>
      </c>
      <c r="J276" s="300"/>
      <c r="K276" s="301">
        <f>E276*J276</f>
        <v>0</v>
      </c>
      <c r="O276" s="293">
        <v>2</v>
      </c>
      <c r="AA276" s="262">
        <v>3</v>
      </c>
      <c r="AB276" s="262">
        <v>0</v>
      </c>
      <c r="AC276" s="262" t="s">
        <v>631</v>
      </c>
      <c r="AZ276" s="262">
        <v>2</v>
      </c>
      <c r="BA276" s="262">
        <f>IF(AZ276=1,G276,0)</f>
        <v>0</v>
      </c>
      <c r="BB276" s="262">
        <f>IF(AZ276=2,G276,0)</f>
        <v>0</v>
      </c>
      <c r="BC276" s="262">
        <f>IF(AZ276=3,G276,0)</f>
        <v>0</v>
      </c>
      <c r="BD276" s="262">
        <f>IF(AZ276=4,G276,0)</f>
        <v>0</v>
      </c>
      <c r="BE276" s="262">
        <f>IF(AZ276=5,G276,0)</f>
        <v>0</v>
      </c>
      <c r="CA276" s="293">
        <v>3</v>
      </c>
      <c r="CB276" s="293">
        <v>0</v>
      </c>
    </row>
    <row r="277" spans="1:80">
      <c r="A277" s="294">
        <v>228</v>
      </c>
      <c r="B277" s="295" t="s">
        <v>633</v>
      </c>
      <c r="C277" s="296" t="s">
        <v>634</v>
      </c>
      <c r="D277" s="297" t="s">
        <v>100</v>
      </c>
      <c r="E277" s="298">
        <v>2</v>
      </c>
      <c r="F277" s="298">
        <v>0</v>
      </c>
      <c r="G277" s="299">
        <f>E277*F277</f>
        <v>0</v>
      </c>
      <c r="H277" s="300">
        <v>5.9000000000000003E-4</v>
      </c>
      <c r="I277" s="301">
        <f>E277*H277</f>
        <v>1.1800000000000001E-3</v>
      </c>
      <c r="J277" s="300"/>
      <c r="K277" s="301">
        <f>E277*J277</f>
        <v>0</v>
      </c>
      <c r="O277" s="293">
        <v>2</v>
      </c>
      <c r="AA277" s="262">
        <v>3</v>
      </c>
      <c r="AB277" s="262">
        <v>0</v>
      </c>
      <c r="AC277" s="262">
        <v>553442250</v>
      </c>
      <c r="AZ277" s="262">
        <v>2</v>
      </c>
      <c r="BA277" s="262">
        <f>IF(AZ277=1,G277,0)</f>
        <v>0</v>
      </c>
      <c r="BB277" s="262">
        <f>IF(AZ277=2,G277,0)</f>
        <v>0</v>
      </c>
      <c r="BC277" s="262">
        <f>IF(AZ277=3,G277,0)</f>
        <v>0</v>
      </c>
      <c r="BD277" s="262">
        <f>IF(AZ277=4,G277,0)</f>
        <v>0</v>
      </c>
      <c r="BE277" s="262">
        <f>IF(AZ277=5,G277,0)</f>
        <v>0</v>
      </c>
      <c r="CA277" s="293">
        <v>3</v>
      </c>
      <c r="CB277" s="293">
        <v>0</v>
      </c>
    </row>
    <row r="278" spans="1:80">
      <c r="A278" s="294">
        <v>229</v>
      </c>
      <c r="B278" s="295" t="s">
        <v>635</v>
      </c>
      <c r="C278" s="296" t="s">
        <v>636</v>
      </c>
      <c r="D278" s="297" t="s">
        <v>176</v>
      </c>
      <c r="E278" s="298">
        <v>16</v>
      </c>
      <c r="F278" s="298">
        <v>0</v>
      </c>
      <c r="G278" s="299">
        <f>E278*F278</f>
        <v>0</v>
      </c>
      <c r="H278" s="300">
        <v>7.6000000000000004E-4</v>
      </c>
      <c r="I278" s="301">
        <f>E278*H278</f>
        <v>1.2160000000000001E-2</v>
      </c>
      <c r="J278" s="300"/>
      <c r="K278" s="301">
        <f>E278*J278</f>
        <v>0</v>
      </c>
      <c r="O278" s="293">
        <v>2</v>
      </c>
      <c r="AA278" s="262">
        <v>3</v>
      </c>
      <c r="AB278" s="262">
        <v>0</v>
      </c>
      <c r="AC278" s="262" t="s">
        <v>635</v>
      </c>
      <c r="AZ278" s="262">
        <v>2</v>
      </c>
      <c r="BA278" s="262">
        <f>IF(AZ278=1,G278,0)</f>
        <v>0</v>
      </c>
      <c r="BB278" s="262">
        <f>IF(AZ278=2,G278,0)</f>
        <v>0</v>
      </c>
      <c r="BC278" s="262">
        <f>IF(AZ278=3,G278,0)</f>
        <v>0</v>
      </c>
      <c r="BD278" s="262">
        <f>IF(AZ278=4,G278,0)</f>
        <v>0</v>
      </c>
      <c r="BE278" s="262">
        <f>IF(AZ278=5,G278,0)</f>
        <v>0</v>
      </c>
      <c r="CA278" s="293">
        <v>3</v>
      </c>
      <c r="CB278" s="293">
        <v>0</v>
      </c>
    </row>
    <row r="279" spans="1:80">
      <c r="A279" s="294">
        <v>230</v>
      </c>
      <c r="B279" s="295" t="s">
        <v>637</v>
      </c>
      <c r="C279" s="296" t="s">
        <v>638</v>
      </c>
      <c r="D279" s="297" t="s">
        <v>176</v>
      </c>
      <c r="E279" s="298">
        <v>4</v>
      </c>
      <c r="F279" s="298">
        <v>0</v>
      </c>
      <c r="G279" s="299">
        <f>E279*F279</f>
        <v>0</v>
      </c>
      <c r="H279" s="300">
        <v>5.1000000000000004E-4</v>
      </c>
      <c r="I279" s="301">
        <f>E279*H279</f>
        <v>2.0400000000000001E-3</v>
      </c>
      <c r="J279" s="300"/>
      <c r="K279" s="301">
        <f>E279*J279</f>
        <v>0</v>
      </c>
      <c r="O279" s="293">
        <v>2</v>
      </c>
      <c r="AA279" s="262">
        <v>3</v>
      </c>
      <c r="AB279" s="262">
        <v>0</v>
      </c>
      <c r="AC279" s="262" t="s">
        <v>637</v>
      </c>
      <c r="AZ279" s="262">
        <v>2</v>
      </c>
      <c r="BA279" s="262">
        <f>IF(AZ279=1,G279,0)</f>
        <v>0</v>
      </c>
      <c r="BB279" s="262">
        <f>IF(AZ279=2,G279,0)</f>
        <v>0</v>
      </c>
      <c r="BC279" s="262">
        <f>IF(AZ279=3,G279,0)</f>
        <v>0</v>
      </c>
      <c r="BD279" s="262">
        <f>IF(AZ279=4,G279,0)</f>
        <v>0</v>
      </c>
      <c r="BE279" s="262">
        <f>IF(AZ279=5,G279,0)</f>
        <v>0</v>
      </c>
      <c r="CA279" s="293">
        <v>3</v>
      </c>
      <c r="CB279" s="293">
        <v>0</v>
      </c>
    </row>
    <row r="280" spans="1:80">
      <c r="A280" s="294">
        <v>231</v>
      </c>
      <c r="B280" s="295" t="s">
        <v>639</v>
      </c>
      <c r="C280" s="296" t="s">
        <v>640</v>
      </c>
      <c r="D280" s="297" t="s">
        <v>176</v>
      </c>
      <c r="E280" s="298">
        <v>2</v>
      </c>
      <c r="F280" s="298">
        <v>0</v>
      </c>
      <c r="G280" s="299">
        <f>E280*F280</f>
        <v>0</v>
      </c>
      <c r="H280" s="300">
        <v>7.2000000000000005E-4</v>
      </c>
      <c r="I280" s="301">
        <f>E280*H280</f>
        <v>1.4400000000000001E-3</v>
      </c>
      <c r="J280" s="300"/>
      <c r="K280" s="301">
        <f>E280*J280</f>
        <v>0</v>
      </c>
      <c r="O280" s="293">
        <v>2</v>
      </c>
      <c r="AA280" s="262">
        <v>3</v>
      </c>
      <c r="AB280" s="262">
        <v>0</v>
      </c>
      <c r="AC280" s="262" t="s">
        <v>639</v>
      </c>
      <c r="AZ280" s="262">
        <v>2</v>
      </c>
      <c r="BA280" s="262">
        <f>IF(AZ280=1,G280,0)</f>
        <v>0</v>
      </c>
      <c r="BB280" s="262">
        <f>IF(AZ280=2,G280,0)</f>
        <v>0</v>
      </c>
      <c r="BC280" s="262">
        <f>IF(AZ280=3,G280,0)</f>
        <v>0</v>
      </c>
      <c r="BD280" s="262">
        <f>IF(AZ280=4,G280,0)</f>
        <v>0</v>
      </c>
      <c r="BE280" s="262">
        <f>IF(AZ280=5,G280,0)</f>
        <v>0</v>
      </c>
      <c r="CA280" s="293">
        <v>3</v>
      </c>
      <c r="CB280" s="293">
        <v>0</v>
      </c>
    </row>
    <row r="281" spans="1:80">
      <c r="A281" s="294">
        <v>232</v>
      </c>
      <c r="B281" s="295" t="s">
        <v>641</v>
      </c>
      <c r="C281" s="296" t="s">
        <v>642</v>
      </c>
      <c r="D281" s="297" t="s">
        <v>176</v>
      </c>
      <c r="E281" s="298">
        <v>4</v>
      </c>
      <c r="F281" s="298">
        <v>0</v>
      </c>
      <c r="G281" s="299">
        <f>E281*F281</f>
        <v>0</v>
      </c>
      <c r="H281" s="300">
        <v>4.6000000000000001E-4</v>
      </c>
      <c r="I281" s="301">
        <f>E281*H281</f>
        <v>1.8400000000000001E-3</v>
      </c>
      <c r="J281" s="300"/>
      <c r="K281" s="301">
        <f>E281*J281</f>
        <v>0</v>
      </c>
      <c r="O281" s="293">
        <v>2</v>
      </c>
      <c r="AA281" s="262">
        <v>3</v>
      </c>
      <c r="AB281" s="262">
        <v>0</v>
      </c>
      <c r="AC281" s="262" t="s">
        <v>641</v>
      </c>
      <c r="AZ281" s="262">
        <v>2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3</v>
      </c>
      <c r="CB281" s="293">
        <v>0</v>
      </c>
    </row>
    <row r="282" spans="1:80">
      <c r="A282" s="294">
        <v>233</v>
      </c>
      <c r="B282" s="295" t="s">
        <v>643</v>
      </c>
      <c r="C282" s="296" t="s">
        <v>644</v>
      </c>
      <c r="D282" s="297" t="s">
        <v>197</v>
      </c>
      <c r="E282" s="298">
        <v>8</v>
      </c>
      <c r="F282" s="298">
        <v>0</v>
      </c>
      <c r="G282" s="299">
        <f>E282*F282</f>
        <v>0</v>
      </c>
      <c r="H282" s="300">
        <v>1.4599999999999999E-3</v>
      </c>
      <c r="I282" s="301">
        <f>E282*H282</f>
        <v>1.1679999999999999E-2</v>
      </c>
      <c r="J282" s="300"/>
      <c r="K282" s="301">
        <f>E282*J282</f>
        <v>0</v>
      </c>
      <c r="O282" s="293">
        <v>2</v>
      </c>
      <c r="AA282" s="262">
        <v>3</v>
      </c>
      <c r="AB282" s="262">
        <v>0</v>
      </c>
      <c r="AC282" s="262" t="s">
        <v>643</v>
      </c>
      <c r="AZ282" s="262">
        <v>2</v>
      </c>
      <c r="BA282" s="262">
        <f>IF(AZ282=1,G282,0)</f>
        <v>0</v>
      </c>
      <c r="BB282" s="262">
        <f>IF(AZ282=2,G282,0)</f>
        <v>0</v>
      </c>
      <c r="BC282" s="262">
        <f>IF(AZ282=3,G282,0)</f>
        <v>0</v>
      </c>
      <c r="BD282" s="262">
        <f>IF(AZ282=4,G282,0)</f>
        <v>0</v>
      </c>
      <c r="BE282" s="262">
        <f>IF(AZ282=5,G282,0)</f>
        <v>0</v>
      </c>
      <c r="CA282" s="293">
        <v>3</v>
      </c>
      <c r="CB282" s="293">
        <v>0</v>
      </c>
    </row>
    <row r="283" spans="1:80">
      <c r="A283" s="294">
        <v>234</v>
      </c>
      <c r="B283" s="295" t="s">
        <v>645</v>
      </c>
      <c r="C283" s="296" t="s">
        <v>646</v>
      </c>
      <c r="D283" s="297" t="s">
        <v>142</v>
      </c>
      <c r="E283" s="298">
        <v>0.2044</v>
      </c>
      <c r="F283" s="298">
        <v>0</v>
      </c>
      <c r="G283" s="299">
        <f>E283*F283</f>
        <v>0</v>
      </c>
      <c r="H283" s="300">
        <v>0</v>
      </c>
      <c r="I283" s="301">
        <f>E283*H283</f>
        <v>0</v>
      </c>
      <c r="J283" s="300"/>
      <c r="K283" s="301">
        <f>E283*J283</f>
        <v>0</v>
      </c>
      <c r="O283" s="293">
        <v>2</v>
      </c>
      <c r="AA283" s="262">
        <v>7</v>
      </c>
      <c r="AB283" s="262">
        <v>1001</v>
      </c>
      <c r="AC283" s="262">
        <v>5</v>
      </c>
      <c r="AZ283" s="262">
        <v>2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7</v>
      </c>
      <c r="CB283" s="293">
        <v>1001</v>
      </c>
    </row>
    <row r="284" spans="1:80">
      <c r="A284" s="303"/>
      <c r="B284" s="304" t="s">
        <v>101</v>
      </c>
      <c r="C284" s="305" t="s">
        <v>604</v>
      </c>
      <c r="D284" s="306"/>
      <c r="E284" s="307"/>
      <c r="F284" s="308"/>
      <c r="G284" s="309">
        <f>SUM(G262:G283)</f>
        <v>0</v>
      </c>
      <c r="H284" s="310"/>
      <c r="I284" s="311">
        <f>SUM(I262:I283)</f>
        <v>0.2044</v>
      </c>
      <c r="J284" s="310"/>
      <c r="K284" s="311">
        <f>SUM(K262:K283)</f>
        <v>0</v>
      </c>
      <c r="O284" s="293">
        <v>4</v>
      </c>
      <c r="BA284" s="312">
        <f>SUM(BA262:BA283)</f>
        <v>0</v>
      </c>
      <c r="BB284" s="312">
        <f>SUM(BB262:BB283)</f>
        <v>0</v>
      </c>
      <c r="BC284" s="312">
        <f>SUM(BC262:BC283)</f>
        <v>0</v>
      </c>
      <c r="BD284" s="312">
        <f>SUM(BD262:BD283)</f>
        <v>0</v>
      </c>
      <c r="BE284" s="312">
        <f>SUM(BE262:BE283)</f>
        <v>0</v>
      </c>
    </row>
    <row r="285" spans="1:80">
      <c r="A285" s="283" t="s">
        <v>97</v>
      </c>
      <c r="B285" s="284" t="s">
        <v>647</v>
      </c>
      <c r="C285" s="285" t="s">
        <v>648</v>
      </c>
      <c r="D285" s="286"/>
      <c r="E285" s="287"/>
      <c r="F285" s="287"/>
      <c r="G285" s="288"/>
      <c r="H285" s="289"/>
      <c r="I285" s="290"/>
      <c r="J285" s="291"/>
      <c r="K285" s="292"/>
      <c r="O285" s="293">
        <v>1</v>
      </c>
    </row>
    <row r="286" spans="1:80" ht="22.5">
      <c r="A286" s="294">
        <v>235</v>
      </c>
      <c r="B286" s="295" t="s">
        <v>650</v>
      </c>
      <c r="C286" s="296" t="s">
        <v>651</v>
      </c>
      <c r="D286" s="297" t="s">
        <v>151</v>
      </c>
      <c r="E286" s="298">
        <v>1</v>
      </c>
      <c r="F286" s="298">
        <v>0</v>
      </c>
      <c r="G286" s="299">
        <f>E286*F286</f>
        <v>0</v>
      </c>
      <c r="H286" s="300">
        <v>0.124</v>
      </c>
      <c r="I286" s="301">
        <f>E286*H286</f>
        <v>0.124</v>
      </c>
      <c r="J286" s="300">
        <v>0</v>
      </c>
      <c r="K286" s="301">
        <f>E286*J286</f>
        <v>0</v>
      </c>
      <c r="O286" s="293">
        <v>2</v>
      </c>
      <c r="AA286" s="262">
        <v>1</v>
      </c>
      <c r="AB286" s="262">
        <v>7</v>
      </c>
      <c r="AC286" s="262">
        <v>7</v>
      </c>
      <c r="AZ286" s="262">
        <v>2</v>
      </c>
      <c r="BA286" s="262">
        <f>IF(AZ286=1,G286,0)</f>
        <v>0</v>
      </c>
      <c r="BB286" s="262">
        <f>IF(AZ286=2,G286,0)</f>
        <v>0</v>
      </c>
      <c r="BC286" s="262">
        <f>IF(AZ286=3,G286,0)</f>
        <v>0</v>
      </c>
      <c r="BD286" s="262">
        <f>IF(AZ286=4,G286,0)</f>
        <v>0</v>
      </c>
      <c r="BE286" s="262">
        <f>IF(AZ286=5,G286,0)</f>
        <v>0</v>
      </c>
      <c r="CA286" s="293">
        <v>1</v>
      </c>
      <c r="CB286" s="293">
        <v>7</v>
      </c>
    </row>
    <row r="287" spans="1:80">
      <c r="A287" s="294">
        <v>236</v>
      </c>
      <c r="B287" s="295" t="s">
        <v>652</v>
      </c>
      <c r="C287" s="296" t="s">
        <v>653</v>
      </c>
      <c r="D287" s="297" t="s">
        <v>176</v>
      </c>
      <c r="E287" s="298">
        <v>13</v>
      </c>
      <c r="F287" s="298">
        <v>0</v>
      </c>
      <c r="G287" s="299">
        <f>E287*F287</f>
        <v>0</v>
      </c>
      <c r="H287" s="300">
        <v>0</v>
      </c>
      <c r="I287" s="301">
        <f>E287*H287</f>
        <v>0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7</v>
      </c>
      <c r="AC287" s="262">
        <v>7</v>
      </c>
      <c r="AZ287" s="262">
        <v>2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7</v>
      </c>
    </row>
    <row r="288" spans="1:80">
      <c r="A288" s="294">
        <v>237</v>
      </c>
      <c r="B288" s="295" t="s">
        <v>654</v>
      </c>
      <c r="C288" s="296" t="s">
        <v>655</v>
      </c>
      <c r="D288" s="297" t="s">
        <v>176</v>
      </c>
      <c r="E288" s="298">
        <v>2</v>
      </c>
      <c r="F288" s="298">
        <v>0</v>
      </c>
      <c r="G288" s="299">
        <f>E288*F288</f>
        <v>0</v>
      </c>
      <c r="H288" s="300">
        <v>0</v>
      </c>
      <c r="I288" s="301">
        <f>E288*H288</f>
        <v>0</v>
      </c>
      <c r="J288" s="300">
        <v>0</v>
      </c>
      <c r="K288" s="301">
        <f>E288*J288</f>
        <v>0</v>
      </c>
      <c r="O288" s="293">
        <v>2</v>
      </c>
      <c r="AA288" s="262">
        <v>1</v>
      </c>
      <c r="AB288" s="262">
        <v>7</v>
      </c>
      <c r="AC288" s="262">
        <v>7</v>
      </c>
      <c r="AZ288" s="262">
        <v>2</v>
      </c>
      <c r="BA288" s="262">
        <f>IF(AZ288=1,G288,0)</f>
        <v>0</v>
      </c>
      <c r="BB288" s="262">
        <f>IF(AZ288=2,G288,0)</f>
        <v>0</v>
      </c>
      <c r="BC288" s="262">
        <f>IF(AZ288=3,G288,0)</f>
        <v>0</v>
      </c>
      <c r="BD288" s="262">
        <f>IF(AZ288=4,G288,0)</f>
        <v>0</v>
      </c>
      <c r="BE288" s="262">
        <f>IF(AZ288=5,G288,0)</f>
        <v>0</v>
      </c>
      <c r="CA288" s="293">
        <v>1</v>
      </c>
      <c r="CB288" s="293">
        <v>7</v>
      </c>
    </row>
    <row r="289" spans="1:80">
      <c r="A289" s="294">
        <v>238</v>
      </c>
      <c r="B289" s="295" t="s">
        <v>656</v>
      </c>
      <c r="C289" s="296" t="s">
        <v>657</v>
      </c>
      <c r="D289" s="297" t="s">
        <v>176</v>
      </c>
      <c r="E289" s="298">
        <v>5</v>
      </c>
      <c r="F289" s="298">
        <v>0</v>
      </c>
      <c r="G289" s="299">
        <f>E289*F289</f>
        <v>0</v>
      </c>
      <c r="H289" s="300">
        <v>0</v>
      </c>
      <c r="I289" s="301">
        <f>E289*H289</f>
        <v>0</v>
      </c>
      <c r="J289" s="300">
        <v>0</v>
      </c>
      <c r="K289" s="301">
        <f>E289*J289</f>
        <v>0</v>
      </c>
      <c r="O289" s="293">
        <v>2</v>
      </c>
      <c r="AA289" s="262">
        <v>1</v>
      </c>
      <c r="AB289" s="262">
        <v>7</v>
      </c>
      <c r="AC289" s="262">
        <v>7</v>
      </c>
      <c r="AZ289" s="262">
        <v>2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1</v>
      </c>
      <c r="CB289" s="293">
        <v>7</v>
      </c>
    </row>
    <row r="290" spans="1:80">
      <c r="A290" s="294">
        <v>239</v>
      </c>
      <c r="B290" s="295" t="s">
        <v>658</v>
      </c>
      <c r="C290" s="296" t="s">
        <v>659</v>
      </c>
      <c r="D290" s="297" t="s">
        <v>176</v>
      </c>
      <c r="E290" s="298">
        <v>1</v>
      </c>
      <c r="F290" s="298">
        <v>0</v>
      </c>
      <c r="G290" s="299">
        <f>E290*F290</f>
        <v>0</v>
      </c>
      <c r="H290" s="300">
        <v>0</v>
      </c>
      <c r="I290" s="301">
        <f>E290*H290</f>
        <v>0</v>
      </c>
      <c r="J290" s="300">
        <v>0</v>
      </c>
      <c r="K290" s="301">
        <f>E290*J290</f>
        <v>0</v>
      </c>
      <c r="O290" s="293">
        <v>2</v>
      </c>
      <c r="AA290" s="262">
        <v>1</v>
      </c>
      <c r="AB290" s="262">
        <v>7</v>
      </c>
      <c r="AC290" s="262">
        <v>7</v>
      </c>
      <c r="AZ290" s="262">
        <v>2</v>
      </c>
      <c r="BA290" s="262">
        <f>IF(AZ290=1,G290,0)</f>
        <v>0</v>
      </c>
      <c r="BB290" s="262">
        <f>IF(AZ290=2,G290,0)</f>
        <v>0</v>
      </c>
      <c r="BC290" s="262">
        <f>IF(AZ290=3,G290,0)</f>
        <v>0</v>
      </c>
      <c r="BD290" s="262">
        <f>IF(AZ290=4,G290,0)</f>
        <v>0</v>
      </c>
      <c r="BE290" s="262">
        <f>IF(AZ290=5,G290,0)</f>
        <v>0</v>
      </c>
      <c r="CA290" s="293">
        <v>1</v>
      </c>
      <c r="CB290" s="293">
        <v>7</v>
      </c>
    </row>
    <row r="291" spans="1:80">
      <c r="A291" s="294">
        <v>240</v>
      </c>
      <c r="B291" s="295" t="s">
        <v>660</v>
      </c>
      <c r="C291" s="296" t="s">
        <v>661</v>
      </c>
      <c r="D291" s="297" t="s">
        <v>176</v>
      </c>
      <c r="E291" s="298">
        <v>15</v>
      </c>
      <c r="F291" s="298">
        <v>0</v>
      </c>
      <c r="G291" s="299">
        <f>E291*F291</f>
        <v>0</v>
      </c>
      <c r="H291" s="300">
        <v>0</v>
      </c>
      <c r="I291" s="301">
        <f>E291*H291</f>
        <v>0</v>
      </c>
      <c r="J291" s="300">
        <v>0</v>
      </c>
      <c r="K291" s="301">
        <f>E291*J291</f>
        <v>0</v>
      </c>
      <c r="O291" s="293">
        <v>2</v>
      </c>
      <c r="AA291" s="262">
        <v>1</v>
      </c>
      <c r="AB291" s="262">
        <v>7</v>
      </c>
      <c r="AC291" s="262">
        <v>7</v>
      </c>
      <c r="AZ291" s="262">
        <v>2</v>
      </c>
      <c r="BA291" s="262">
        <f>IF(AZ291=1,G291,0)</f>
        <v>0</v>
      </c>
      <c r="BB291" s="262">
        <f>IF(AZ291=2,G291,0)</f>
        <v>0</v>
      </c>
      <c r="BC291" s="262">
        <f>IF(AZ291=3,G291,0)</f>
        <v>0</v>
      </c>
      <c r="BD291" s="262">
        <f>IF(AZ291=4,G291,0)</f>
        <v>0</v>
      </c>
      <c r="BE291" s="262">
        <f>IF(AZ291=5,G291,0)</f>
        <v>0</v>
      </c>
      <c r="CA291" s="293">
        <v>1</v>
      </c>
      <c r="CB291" s="293">
        <v>7</v>
      </c>
    </row>
    <row r="292" spans="1:80" ht="22.5">
      <c r="A292" s="294">
        <v>241</v>
      </c>
      <c r="B292" s="295" t="s">
        <v>662</v>
      </c>
      <c r="C292" s="296" t="s">
        <v>663</v>
      </c>
      <c r="D292" s="297" t="s">
        <v>197</v>
      </c>
      <c r="E292" s="298">
        <v>11.9</v>
      </c>
      <c r="F292" s="298">
        <v>0</v>
      </c>
      <c r="G292" s="299">
        <f>E292*F292</f>
        <v>0</v>
      </c>
      <c r="H292" s="300">
        <v>6.6000000000000003E-2</v>
      </c>
      <c r="I292" s="301">
        <f>E292*H292</f>
        <v>0.7854000000000001</v>
      </c>
      <c r="J292" s="300">
        <v>0</v>
      </c>
      <c r="K292" s="301">
        <f>E292*J292</f>
        <v>0</v>
      </c>
      <c r="O292" s="293">
        <v>2</v>
      </c>
      <c r="AA292" s="262">
        <v>1</v>
      </c>
      <c r="AB292" s="262">
        <v>7</v>
      </c>
      <c r="AC292" s="262">
        <v>7</v>
      </c>
      <c r="AZ292" s="262">
        <v>2</v>
      </c>
      <c r="BA292" s="262">
        <f>IF(AZ292=1,G292,0)</f>
        <v>0</v>
      </c>
      <c r="BB292" s="262">
        <f>IF(AZ292=2,G292,0)</f>
        <v>0</v>
      </c>
      <c r="BC292" s="262">
        <f>IF(AZ292=3,G292,0)</f>
        <v>0</v>
      </c>
      <c r="BD292" s="262">
        <f>IF(AZ292=4,G292,0)</f>
        <v>0</v>
      </c>
      <c r="BE292" s="262">
        <f>IF(AZ292=5,G292,0)</f>
        <v>0</v>
      </c>
      <c r="CA292" s="293">
        <v>1</v>
      </c>
      <c r="CB292" s="293">
        <v>7</v>
      </c>
    </row>
    <row r="293" spans="1:80" ht="22.5">
      <c r="A293" s="294">
        <v>242</v>
      </c>
      <c r="B293" s="295" t="s">
        <v>664</v>
      </c>
      <c r="C293" s="296" t="s">
        <v>665</v>
      </c>
      <c r="D293" s="297" t="s">
        <v>197</v>
      </c>
      <c r="E293" s="298">
        <v>0.9</v>
      </c>
      <c r="F293" s="298">
        <v>0</v>
      </c>
      <c r="G293" s="299">
        <f>E293*F293</f>
        <v>0</v>
      </c>
      <c r="H293" s="300">
        <v>6.6000000000000003E-2</v>
      </c>
      <c r="I293" s="301">
        <f>E293*H293</f>
        <v>5.9400000000000001E-2</v>
      </c>
      <c r="J293" s="300">
        <v>0</v>
      </c>
      <c r="K293" s="301">
        <f>E293*J293</f>
        <v>0</v>
      </c>
      <c r="O293" s="293">
        <v>2</v>
      </c>
      <c r="AA293" s="262">
        <v>1</v>
      </c>
      <c r="AB293" s="262">
        <v>7</v>
      </c>
      <c r="AC293" s="262">
        <v>7</v>
      </c>
      <c r="AZ293" s="262">
        <v>2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1</v>
      </c>
      <c r="CB293" s="293">
        <v>7</v>
      </c>
    </row>
    <row r="294" spans="1:80" ht="22.5">
      <c r="A294" s="294">
        <v>243</v>
      </c>
      <c r="B294" s="295" t="s">
        <v>666</v>
      </c>
      <c r="C294" s="296" t="s">
        <v>667</v>
      </c>
      <c r="D294" s="297" t="s">
        <v>197</v>
      </c>
      <c r="E294" s="298">
        <v>3</v>
      </c>
      <c r="F294" s="298">
        <v>0</v>
      </c>
      <c r="G294" s="299">
        <f>E294*F294</f>
        <v>0</v>
      </c>
      <c r="H294" s="300">
        <v>6.6000000000000003E-2</v>
      </c>
      <c r="I294" s="301">
        <f>E294*H294</f>
        <v>0.19800000000000001</v>
      </c>
      <c r="J294" s="300">
        <v>0</v>
      </c>
      <c r="K294" s="301">
        <f>E294*J294</f>
        <v>0</v>
      </c>
      <c r="O294" s="293">
        <v>2</v>
      </c>
      <c r="AA294" s="262">
        <v>1</v>
      </c>
      <c r="AB294" s="262">
        <v>7</v>
      </c>
      <c r="AC294" s="262">
        <v>7</v>
      </c>
      <c r="AZ294" s="262">
        <v>2</v>
      </c>
      <c r="BA294" s="262">
        <f>IF(AZ294=1,G294,0)</f>
        <v>0</v>
      </c>
      <c r="BB294" s="262">
        <f>IF(AZ294=2,G294,0)</f>
        <v>0</v>
      </c>
      <c r="BC294" s="262">
        <f>IF(AZ294=3,G294,0)</f>
        <v>0</v>
      </c>
      <c r="BD294" s="262">
        <f>IF(AZ294=4,G294,0)</f>
        <v>0</v>
      </c>
      <c r="BE294" s="262">
        <f>IF(AZ294=5,G294,0)</f>
        <v>0</v>
      </c>
      <c r="CA294" s="293">
        <v>1</v>
      </c>
      <c r="CB294" s="293">
        <v>7</v>
      </c>
    </row>
    <row r="295" spans="1:80">
      <c r="A295" s="294">
        <v>244</v>
      </c>
      <c r="B295" s="295" t="s">
        <v>668</v>
      </c>
      <c r="C295" s="296" t="s">
        <v>669</v>
      </c>
      <c r="D295" s="297" t="s">
        <v>176</v>
      </c>
      <c r="E295" s="298">
        <v>33</v>
      </c>
      <c r="F295" s="298">
        <v>0</v>
      </c>
      <c r="G295" s="299">
        <f>E295*F295</f>
        <v>0</v>
      </c>
      <c r="H295" s="300">
        <v>1.9000000000000001E-4</v>
      </c>
      <c r="I295" s="301">
        <f>E295*H295</f>
        <v>6.2700000000000004E-3</v>
      </c>
      <c r="J295" s="300">
        <v>0</v>
      </c>
      <c r="K295" s="301">
        <f>E295*J295</f>
        <v>0</v>
      </c>
      <c r="O295" s="293">
        <v>2</v>
      </c>
      <c r="AA295" s="262">
        <v>1</v>
      </c>
      <c r="AB295" s="262">
        <v>7</v>
      </c>
      <c r="AC295" s="262">
        <v>7</v>
      </c>
      <c r="AZ295" s="262">
        <v>2</v>
      </c>
      <c r="BA295" s="262">
        <f>IF(AZ295=1,G295,0)</f>
        <v>0</v>
      </c>
      <c r="BB295" s="262">
        <f>IF(AZ295=2,G295,0)</f>
        <v>0</v>
      </c>
      <c r="BC295" s="262">
        <f>IF(AZ295=3,G295,0)</f>
        <v>0</v>
      </c>
      <c r="BD295" s="262">
        <f>IF(AZ295=4,G295,0)</f>
        <v>0</v>
      </c>
      <c r="BE295" s="262">
        <f>IF(AZ295=5,G295,0)</f>
        <v>0</v>
      </c>
      <c r="CA295" s="293">
        <v>1</v>
      </c>
      <c r="CB295" s="293">
        <v>7</v>
      </c>
    </row>
    <row r="296" spans="1:80">
      <c r="A296" s="294">
        <v>245</v>
      </c>
      <c r="B296" s="295" t="s">
        <v>670</v>
      </c>
      <c r="C296" s="296" t="s">
        <v>671</v>
      </c>
      <c r="D296" s="297" t="s">
        <v>176</v>
      </c>
      <c r="E296" s="298">
        <v>1</v>
      </c>
      <c r="F296" s="298">
        <v>0</v>
      </c>
      <c r="G296" s="299">
        <f>E296*F296</f>
        <v>0</v>
      </c>
      <c r="H296" s="300">
        <v>1.0000000000000001E-5</v>
      </c>
      <c r="I296" s="301">
        <f>E296*H296</f>
        <v>1.0000000000000001E-5</v>
      </c>
      <c r="J296" s="300">
        <v>0</v>
      </c>
      <c r="K296" s="301">
        <f>E296*J296</f>
        <v>0</v>
      </c>
      <c r="O296" s="293">
        <v>2</v>
      </c>
      <c r="AA296" s="262">
        <v>1</v>
      </c>
      <c r="AB296" s="262">
        <v>7</v>
      </c>
      <c r="AC296" s="262">
        <v>7</v>
      </c>
      <c r="AZ296" s="262">
        <v>2</v>
      </c>
      <c r="BA296" s="262">
        <f>IF(AZ296=1,G296,0)</f>
        <v>0</v>
      </c>
      <c r="BB296" s="262">
        <f>IF(AZ296=2,G296,0)</f>
        <v>0</v>
      </c>
      <c r="BC296" s="262">
        <f>IF(AZ296=3,G296,0)</f>
        <v>0</v>
      </c>
      <c r="BD296" s="262">
        <f>IF(AZ296=4,G296,0)</f>
        <v>0</v>
      </c>
      <c r="BE296" s="262">
        <f>IF(AZ296=5,G296,0)</f>
        <v>0</v>
      </c>
      <c r="CA296" s="293">
        <v>1</v>
      </c>
      <c r="CB296" s="293">
        <v>7</v>
      </c>
    </row>
    <row r="297" spans="1:80" ht="22.5">
      <c r="A297" s="294">
        <v>246</v>
      </c>
      <c r="B297" s="295" t="s">
        <v>672</v>
      </c>
      <c r="C297" s="296" t="s">
        <v>673</v>
      </c>
      <c r="D297" s="297" t="s">
        <v>176</v>
      </c>
      <c r="E297" s="298">
        <v>1</v>
      </c>
      <c r="F297" s="298">
        <v>0</v>
      </c>
      <c r="G297" s="299">
        <f>E297*F297</f>
        <v>0</v>
      </c>
      <c r="H297" s="300">
        <v>0.184</v>
      </c>
      <c r="I297" s="301">
        <f>E297*H297</f>
        <v>0.184</v>
      </c>
      <c r="J297" s="300">
        <v>0</v>
      </c>
      <c r="K297" s="301">
        <f>E297*J297</f>
        <v>0</v>
      </c>
      <c r="O297" s="293">
        <v>2</v>
      </c>
      <c r="AA297" s="262">
        <v>2</v>
      </c>
      <c r="AB297" s="262">
        <v>7</v>
      </c>
      <c r="AC297" s="262">
        <v>7</v>
      </c>
      <c r="AZ297" s="262">
        <v>2</v>
      </c>
      <c r="BA297" s="262">
        <f>IF(AZ297=1,G297,0)</f>
        <v>0</v>
      </c>
      <c r="BB297" s="262">
        <f>IF(AZ297=2,G297,0)</f>
        <v>0</v>
      </c>
      <c r="BC297" s="262">
        <f>IF(AZ297=3,G297,0)</f>
        <v>0</v>
      </c>
      <c r="BD297" s="262">
        <f>IF(AZ297=4,G297,0)</f>
        <v>0</v>
      </c>
      <c r="BE297" s="262">
        <f>IF(AZ297=5,G297,0)</f>
        <v>0</v>
      </c>
      <c r="CA297" s="293">
        <v>2</v>
      </c>
      <c r="CB297" s="293">
        <v>7</v>
      </c>
    </row>
    <row r="298" spans="1:80">
      <c r="A298" s="294">
        <v>247</v>
      </c>
      <c r="B298" s="295" t="s">
        <v>674</v>
      </c>
      <c r="C298" s="296" t="s">
        <v>675</v>
      </c>
      <c r="D298" s="297" t="s">
        <v>176</v>
      </c>
      <c r="E298" s="298">
        <v>10</v>
      </c>
      <c r="F298" s="298">
        <v>0</v>
      </c>
      <c r="G298" s="299">
        <f>E298*F298</f>
        <v>0</v>
      </c>
      <c r="H298" s="300">
        <v>7.5000000000000002E-4</v>
      </c>
      <c r="I298" s="301">
        <f>E298*H298</f>
        <v>7.4999999999999997E-3</v>
      </c>
      <c r="J298" s="300"/>
      <c r="K298" s="301">
        <f>E298*J298</f>
        <v>0</v>
      </c>
      <c r="O298" s="293">
        <v>2</v>
      </c>
      <c r="AA298" s="262">
        <v>3</v>
      </c>
      <c r="AB298" s="262">
        <v>7</v>
      </c>
      <c r="AC298" s="262" t="s">
        <v>674</v>
      </c>
      <c r="AZ298" s="262">
        <v>2</v>
      </c>
      <c r="BA298" s="262">
        <f>IF(AZ298=1,G298,0)</f>
        <v>0</v>
      </c>
      <c r="BB298" s="262">
        <f>IF(AZ298=2,G298,0)</f>
        <v>0</v>
      </c>
      <c r="BC298" s="262">
        <f>IF(AZ298=3,G298,0)</f>
        <v>0</v>
      </c>
      <c r="BD298" s="262">
        <f>IF(AZ298=4,G298,0)</f>
        <v>0</v>
      </c>
      <c r="BE298" s="262">
        <f>IF(AZ298=5,G298,0)</f>
        <v>0</v>
      </c>
      <c r="CA298" s="293">
        <v>3</v>
      </c>
      <c r="CB298" s="293">
        <v>7</v>
      </c>
    </row>
    <row r="299" spans="1:80">
      <c r="A299" s="294">
        <v>248</v>
      </c>
      <c r="B299" s="295" t="s">
        <v>676</v>
      </c>
      <c r="C299" s="296" t="s">
        <v>677</v>
      </c>
      <c r="D299" s="297" t="s">
        <v>176</v>
      </c>
      <c r="E299" s="298">
        <v>5</v>
      </c>
      <c r="F299" s="298">
        <v>0</v>
      </c>
      <c r="G299" s="299">
        <f>E299*F299</f>
        <v>0</v>
      </c>
      <c r="H299" s="300">
        <v>8.0000000000000004E-4</v>
      </c>
      <c r="I299" s="301">
        <f>E299*H299</f>
        <v>4.0000000000000001E-3</v>
      </c>
      <c r="J299" s="300"/>
      <c r="K299" s="301">
        <f>E299*J299</f>
        <v>0</v>
      </c>
      <c r="O299" s="293">
        <v>2</v>
      </c>
      <c r="AA299" s="262">
        <v>3</v>
      </c>
      <c r="AB299" s="262">
        <v>0</v>
      </c>
      <c r="AC299" s="262" t="s">
        <v>676</v>
      </c>
      <c r="AZ299" s="262">
        <v>2</v>
      </c>
      <c r="BA299" s="262">
        <f>IF(AZ299=1,G299,0)</f>
        <v>0</v>
      </c>
      <c r="BB299" s="262">
        <f>IF(AZ299=2,G299,0)</f>
        <v>0</v>
      </c>
      <c r="BC299" s="262">
        <f>IF(AZ299=3,G299,0)</f>
        <v>0</v>
      </c>
      <c r="BD299" s="262">
        <f>IF(AZ299=4,G299,0)</f>
        <v>0</v>
      </c>
      <c r="BE299" s="262">
        <f>IF(AZ299=5,G299,0)</f>
        <v>0</v>
      </c>
      <c r="CA299" s="293">
        <v>3</v>
      </c>
      <c r="CB299" s="293">
        <v>0</v>
      </c>
    </row>
    <row r="300" spans="1:80">
      <c r="A300" s="294">
        <v>249</v>
      </c>
      <c r="B300" s="295" t="s">
        <v>678</v>
      </c>
      <c r="C300" s="296" t="s">
        <v>679</v>
      </c>
      <c r="D300" s="297" t="s">
        <v>176</v>
      </c>
      <c r="E300" s="298">
        <v>9</v>
      </c>
      <c r="F300" s="298">
        <v>0</v>
      </c>
      <c r="G300" s="299">
        <f>E300*F300</f>
        <v>0</v>
      </c>
      <c r="H300" s="300">
        <v>8.0000000000000004E-4</v>
      </c>
      <c r="I300" s="301">
        <f>E300*H300</f>
        <v>7.2000000000000007E-3</v>
      </c>
      <c r="J300" s="300"/>
      <c r="K300" s="301">
        <f>E300*J300</f>
        <v>0</v>
      </c>
      <c r="O300" s="293">
        <v>2</v>
      </c>
      <c r="AA300" s="262">
        <v>3</v>
      </c>
      <c r="AB300" s="262">
        <v>0</v>
      </c>
      <c r="AC300" s="262" t="s">
        <v>678</v>
      </c>
      <c r="AZ300" s="262">
        <v>2</v>
      </c>
      <c r="BA300" s="262">
        <f>IF(AZ300=1,G300,0)</f>
        <v>0</v>
      </c>
      <c r="BB300" s="262">
        <f>IF(AZ300=2,G300,0)</f>
        <v>0</v>
      </c>
      <c r="BC300" s="262">
        <f>IF(AZ300=3,G300,0)</f>
        <v>0</v>
      </c>
      <c r="BD300" s="262">
        <f>IF(AZ300=4,G300,0)</f>
        <v>0</v>
      </c>
      <c r="BE300" s="262">
        <f>IF(AZ300=5,G300,0)</f>
        <v>0</v>
      </c>
      <c r="CA300" s="293">
        <v>3</v>
      </c>
      <c r="CB300" s="293">
        <v>0</v>
      </c>
    </row>
    <row r="301" spans="1:80">
      <c r="A301" s="294">
        <v>250</v>
      </c>
      <c r="B301" s="295" t="s">
        <v>680</v>
      </c>
      <c r="C301" s="296" t="s">
        <v>681</v>
      </c>
      <c r="D301" s="297" t="s">
        <v>176</v>
      </c>
      <c r="E301" s="298">
        <v>1</v>
      </c>
      <c r="F301" s="298">
        <v>0</v>
      </c>
      <c r="G301" s="299">
        <f>E301*F301</f>
        <v>0</v>
      </c>
      <c r="H301" s="300">
        <v>8.0000000000000004E-4</v>
      </c>
      <c r="I301" s="301">
        <f>E301*H301</f>
        <v>8.0000000000000004E-4</v>
      </c>
      <c r="J301" s="300"/>
      <c r="K301" s="301">
        <f>E301*J301</f>
        <v>0</v>
      </c>
      <c r="O301" s="293">
        <v>2</v>
      </c>
      <c r="AA301" s="262">
        <v>3</v>
      </c>
      <c r="AB301" s="262">
        <v>7</v>
      </c>
      <c r="AC301" s="262" t="s">
        <v>680</v>
      </c>
      <c r="AZ301" s="262">
        <v>2</v>
      </c>
      <c r="BA301" s="262">
        <f>IF(AZ301=1,G301,0)</f>
        <v>0</v>
      </c>
      <c r="BB301" s="262">
        <f>IF(AZ301=2,G301,0)</f>
        <v>0</v>
      </c>
      <c r="BC301" s="262">
        <f>IF(AZ301=3,G301,0)</f>
        <v>0</v>
      </c>
      <c r="BD301" s="262">
        <f>IF(AZ301=4,G301,0)</f>
        <v>0</v>
      </c>
      <c r="BE301" s="262">
        <f>IF(AZ301=5,G301,0)</f>
        <v>0</v>
      </c>
      <c r="CA301" s="293">
        <v>3</v>
      </c>
      <c r="CB301" s="293">
        <v>7</v>
      </c>
    </row>
    <row r="302" spans="1:80">
      <c r="A302" s="294">
        <v>251</v>
      </c>
      <c r="B302" s="295" t="s">
        <v>682</v>
      </c>
      <c r="C302" s="296" t="s">
        <v>683</v>
      </c>
      <c r="D302" s="297" t="s">
        <v>176</v>
      </c>
      <c r="E302" s="298">
        <v>1</v>
      </c>
      <c r="F302" s="298">
        <v>0</v>
      </c>
      <c r="G302" s="299">
        <f>E302*F302</f>
        <v>0</v>
      </c>
      <c r="H302" s="300">
        <v>2.7499999999999998E-3</v>
      </c>
      <c r="I302" s="301">
        <f>E302*H302</f>
        <v>2.7499999999999998E-3</v>
      </c>
      <c r="J302" s="300"/>
      <c r="K302" s="301">
        <f>E302*J302</f>
        <v>0</v>
      </c>
      <c r="O302" s="293">
        <v>2</v>
      </c>
      <c r="AA302" s="262">
        <v>3</v>
      </c>
      <c r="AB302" s="262">
        <v>7</v>
      </c>
      <c r="AC302" s="262" t="s">
        <v>682</v>
      </c>
      <c r="AZ302" s="262">
        <v>2</v>
      </c>
      <c r="BA302" s="262">
        <f>IF(AZ302=1,G302,0)</f>
        <v>0</v>
      </c>
      <c r="BB302" s="262">
        <f>IF(AZ302=2,G302,0)</f>
        <v>0</v>
      </c>
      <c r="BC302" s="262">
        <f>IF(AZ302=3,G302,0)</f>
        <v>0</v>
      </c>
      <c r="BD302" s="262">
        <f>IF(AZ302=4,G302,0)</f>
        <v>0</v>
      </c>
      <c r="BE302" s="262">
        <f>IF(AZ302=5,G302,0)</f>
        <v>0</v>
      </c>
      <c r="CA302" s="293">
        <v>3</v>
      </c>
      <c r="CB302" s="293">
        <v>7</v>
      </c>
    </row>
    <row r="303" spans="1:80" ht="22.5">
      <c r="A303" s="294">
        <v>252</v>
      </c>
      <c r="B303" s="295" t="s">
        <v>684</v>
      </c>
      <c r="C303" s="296" t="s">
        <v>685</v>
      </c>
      <c r="D303" s="297" t="s">
        <v>176</v>
      </c>
      <c r="E303" s="298">
        <v>33</v>
      </c>
      <c r="F303" s="298">
        <v>0</v>
      </c>
      <c r="G303" s="299">
        <f>E303*F303</f>
        <v>0</v>
      </c>
      <c r="H303" s="300">
        <v>2.4E-2</v>
      </c>
      <c r="I303" s="301">
        <f>E303*H303</f>
        <v>0.79200000000000004</v>
      </c>
      <c r="J303" s="300"/>
      <c r="K303" s="301">
        <f>E303*J303</f>
        <v>0</v>
      </c>
      <c r="O303" s="293">
        <v>2</v>
      </c>
      <c r="AA303" s="262">
        <v>3</v>
      </c>
      <c r="AB303" s="262">
        <v>7</v>
      </c>
      <c r="AC303" s="262" t="s">
        <v>684</v>
      </c>
      <c r="AZ303" s="262">
        <v>2</v>
      </c>
      <c r="BA303" s="262">
        <f>IF(AZ303=1,G303,0)</f>
        <v>0</v>
      </c>
      <c r="BB303" s="262">
        <f>IF(AZ303=2,G303,0)</f>
        <v>0</v>
      </c>
      <c r="BC303" s="262">
        <f>IF(AZ303=3,G303,0)</f>
        <v>0</v>
      </c>
      <c r="BD303" s="262">
        <f>IF(AZ303=4,G303,0)</f>
        <v>0</v>
      </c>
      <c r="BE303" s="262">
        <f>IF(AZ303=5,G303,0)</f>
        <v>0</v>
      </c>
      <c r="CA303" s="293">
        <v>3</v>
      </c>
      <c r="CB303" s="293">
        <v>7</v>
      </c>
    </row>
    <row r="304" spans="1:80">
      <c r="A304" s="294">
        <v>253</v>
      </c>
      <c r="B304" s="295" t="s">
        <v>686</v>
      </c>
      <c r="C304" s="296" t="s">
        <v>687</v>
      </c>
      <c r="D304" s="297" t="s">
        <v>100</v>
      </c>
      <c r="E304" s="298">
        <v>2</v>
      </c>
      <c r="F304" s="298">
        <v>0</v>
      </c>
      <c r="G304" s="299">
        <f>E304*F304</f>
        <v>0</v>
      </c>
      <c r="H304" s="300">
        <v>2.0000000000000001E-4</v>
      </c>
      <c r="I304" s="301">
        <f>E304*H304</f>
        <v>4.0000000000000002E-4</v>
      </c>
      <c r="J304" s="300"/>
      <c r="K304" s="301">
        <f>E304*J304</f>
        <v>0</v>
      </c>
      <c r="O304" s="293">
        <v>2</v>
      </c>
      <c r="AA304" s="262">
        <v>3</v>
      </c>
      <c r="AB304" s="262">
        <v>7</v>
      </c>
      <c r="AC304" s="262" t="s">
        <v>686</v>
      </c>
      <c r="AZ304" s="262">
        <v>2</v>
      </c>
      <c r="BA304" s="262">
        <f>IF(AZ304=1,G304,0)</f>
        <v>0</v>
      </c>
      <c r="BB304" s="262">
        <f>IF(AZ304=2,G304,0)</f>
        <v>0</v>
      </c>
      <c r="BC304" s="262">
        <f>IF(AZ304=3,G304,0)</f>
        <v>0</v>
      </c>
      <c r="BD304" s="262">
        <f>IF(AZ304=4,G304,0)</f>
        <v>0</v>
      </c>
      <c r="BE304" s="262">
        <f>IF(AZ304=5,G304,0)</f>
        <v>0</v>
      </c>
      <c r="CA304" s="293">
        <v>3</v>
      </c>
      <c r="CB304" s="293">
        <v>7</v>
      </c>
    </row>
    <row r="305" spans="1:80" ht="22.5">
      <c r="A305" s="294">
        <v>254</v>
      </c>
      <c r="B305" s="295" t="s">
        <v>688</v>
      </c>
      <c r="C305" s="296" t="s">
        <v>689</v>
      </c>
      <c r="D305" s="297" t="s">
        <v>176</v>
      </c>
      <c r="E305" s="298">
        <v>1</v>
      </c>
      <c r="F305" s="298">
        <v>0</v>
      </c>
      <c r="G305" s="299">
        <f>E305*F305</f>
        <v>0</v>
      </c>
      <c r="H305" s="300">
        <v>9.2999999999999999E-2</v>
      </c>
      <c r="I305" s="301">
        <f>E305*H305</f>
        <v>9.2999999999999999E-2</v>
      </c>
      <c r="J305" s="300"/>
      <c r="K305" s="301">
        <f>E305*J305</f>
        <v>0</v>
      </c>
      <c r="O305" s="293">
        <v>2</v>
      </c>
      <c r="AA305" s="262">
        <v>3</v>
      </c>
      <c r="AB305" s="262">
        <v>0</v>
      </c>
      <c r="AC305" s="262" t="s">
        <v>688</v>
      </c>
      <c r="AZ305" s="262">
        <v>2</v>
      </c>
      <c r="BA305" s="262">
        <f>IF(AZ305=1,G305,0)</f>
        <v>0</v>
      </c>
      <c r="BB305" s="262">
        <f>IF(AZ305=2,G305,0)</f>
        <v>0</v>
      </c>
      <c r="BC305" s="262">
        <f>IF(AZ305=3,G305,0)</f>
        <v>0</v>
      </c>
      <c r="BD305" s="262">
        <f>IF(AZ305=4,G305,0)</f>
        <v>0</v>
      </c>
      <c r="BE305" s="262">
        <f>IF(AZ305=5,G305,0)</f>
        <v>0</v>
      </c>
      <c r="CA305" s="293">
        <v>3</v>
      </c>
      <c r="CB305" s="293">
        <v>0</v>
      </c>
    </row>
    <row r="306" spans="1:80" ht="22.5">
      <c r="A306" s="294">
        <v>255</v>
      </c>
      <c r="B306" s="295" t="s">
        <v>690</v>
      </c>
      <c r="C306" s="296" t="s">
        <v>691</v>
      </c>
      <c r="D306" s="297" t="s">
        <v>176</v>
      </c>
      <c r="E306" s="298">
        <v>2</v>
      </c>
      <c r="F306" s="298">
        <v>0</v>
      </c>
      <c r="G306" s="299">
        <f>E306*F306</f>
        <v>0</v>
      </c>
      <c r="H306" s="300">
        <v>7.8E-2</v>
      </c>
      <c r="I306" s="301">
        <f>E306*H306</f>
        <v>0.156</v>
      </c>
      <c r="J306" s="300"/>
      <c r="K306" s="301">
        <f>E306*J306</f>
        <v>0</v>
      </c>
      <c r="O306" s="293">
        <v>2</v>
      </c>
      <c r="AA306" s="262">
        <v>3</v>
      </c>
      <c r="AB306" s="262">
        <v>0</v>
      </c>
      <c r="AC306" s="262" t="s">
        <v>690</v>
      </c>
      <c r="AZ306" s="262">
        <v>2</v>
      </c>
      <c r="BA306" s="262">
        <f>IF(AZ306=1,G306,0)</f>
        <v>0</v>
      </c>
      <c r="BB306" s="262">
        <f>IF(AZ306=2,G306,0)</f>
        <v>0</v>
      </c>
      <c r="BC306" s="262">
        <f>IF(AZ306=3,G306,0)</f>
        <v>0</v>
      </c>
      <c r="BD306" s="262">
        <f>IF(AZ306=4,G306,0)</f>
        <v>0</v>
      </c>
      <c r="BE306" s="262">
        <f>IF(AZ306=5,G306,0)</f>
        <v>0</v>
      </c>
      <c r="CA306" s="293">
        <v>3</v>
      </c>
      <c r="CB306" s="293">
        <v>0</v>
      </c>
    </row>
    <row r="307" spans="1:80" ht="22.5">
      <c r="A307" s="294">
        <v>256</v>
      </c>
      <c r="B307" s="295" t="s">
        <v>692</v>
      </c>
      <c r="C307" s="296" t="s">
        <v>693</v>
      </c>
      <c r="D307" s="297" t="s">
        <v>176</v>
      </c>
      <c r="E307" s="298">
        <v>1</v>
      </c>
      <c r="F307" s="298">
        <v>0</v>
      </c>
      <c r="G307" s="299">
        <f>E307*F307</f>
        <v>0</v>
      </c>
      <c r="H307" s="300">
        <v>0.91</v>
      </c>
      <c r="I307" s="301">
        <f>E307*H307</f>
        <v>0.91</v>
      </c>
      <c r="J307" s="300"/>
      <c r="K307" s="301">
        <f>E307*J307</f>
        <v>0</v>
      </c>
      <c r="O307" s="293">
        <v>2</v>
      </c>
      <c r="AA307" s="262">
        <v>3</v>
      </c>
      <c r="AB307" s="262">
        <v>0</v>
      </c>
      <c r="AC307" s="262" t="s">
        <v>692</v>
      </c>
      <c r="AZ307" s="262">
        <v>2</v>
      </c>
      <c r="BA307" s="262">
        <f>IF(AZ307=1,G307,0)</f>
        <v>0</v>
      </c>
      <c r="BB307" s="262">
        <f>IF(AZ307=2,G307,0)</f>
        <v>0</v>
      </c>
      <c r="BC307" s="262">
        <f>IF(AZ307=3,G307,0)</f>
        <v>0</v>
      </c>
      <c r="BD307" s="262">
        <f>IF(AZ307=4,G307,0)</f>
        <v>0</v>
      </c>
      <c r="BE307" s="262">
        <f>IF(AZ307=5,G307,0)</f>
        <v>0</v>
      </c>
      <c r="CA307" s="293">
        <v>3</v>
      </c>
      <c r="CB307" s="293">
        <v>0</v>
      </c>
    </row>
    <row r="308" spans="1:80" ht="22.5">
      <c r="A308" s="294">
        <v>257</v>
      </c>
      <c r="B308" s="295" t="s">
        <v>694</v>
      </c>
      <c r="C308" s="296" t="s">
        <v>695</v>
      </c>
      <c r="D308" s="297" t="s">
        <v>176</v>
      </c>
      <c r="E308" s="298">
        <v>1</v>
      </c>
      <c r="F308" s="298">
        <v>0</v>
      </c>
      <c r="G308" s="299">
        <f>E308*F308</f>
        <v>0</v>
      </c>
      <c r="H308" s="300">
        <v>8.2100000000000006E-2</v>
      </c>
      <c r="I308" s="301">
        <f>E308*H308</f>
        <v>8.2100000000000006E-2</v>
      </c>
      <c r="J308" s="300"/>
      <c r="K308" s="301">
        <f>E308*J308</f>
        <v>0</v>
      </c>
      <c r="O308" s="293">
        <v>2</v>
      </c>
      <c r="AA308" s="262">
        <v>3</v>
      </c>
      <c r="AB308" s="262">
        <v>0</v>
      </c>
      <c r="AC308" s="262" t="s">
        <v>694</v>
      </c>
      <c r="AZ308" s="262">
        <v>2</v>
      </c>
      <c r="BA308" s="262">
        <f>IF(AZ308=1,G308,0)</f>
        <v>0</v>
      </c>
      <c r="BB308" s="262">
        <f>IF(AZ308=2,G308,0)</f>
        <v>0</v>
      </c>
      <c r="BC308" s="262">
        <f>IF(AZ308=3,G308,0)</f>
        <v>0</v>
      </c>
      <c r="BD308" s="262">
        <f>IF(AZ308=4,G308,0)</f>
        <v>0</v>
      </c>
      <c r="BE308" s="262">
        <f>IF(AZ308=5,G308,0)</f>
        <v>0</v>
      </c>
      <c r="CA308" s="293">
        <v>3</v>
      </c>
      <c r="CB308" s="293">
        <v>0</v>
      </c>
    </row>
    <row r="309" spans="1:80" ht="22.5">
      <c r="A309" s="294">
        <v>258</v>
      </c>
      <c r="B309" s="295" t="s">
        <v>696</v>
      </c>
      <c r="C309" s="296" t="s">
        <v>697</v>
      </c>
      <c r="D309" s="297" t="s">
        <v>176</v>
      </c>
      <c r="E309" s="298">
        <v>2</v>
      </c>
      <c r="F309" s="298">
        <v>0</v>
      </c>
      <c r="G309" s="299">
        <f>E309*F309</f>
        <v>0</v>
      </c>
      <c r="H309" s="300">
        <v>1.6E-2</v>
      </c>
      <c r="I309" s="301">
        <f>E309*H309</f>
        <v>3.2000000000000001E-2</v>
      </c>
      <c r="J309" s="300"/>
      <c r="K309" s="301">
        <f>E309*J309</f>
        <v>0</v>
      </c>
      <c r="O309" s="293">
        <v>2</v>
      </c>
      <c r="AA309" s="262">
        <v>3</v>
      </c>
      <c r="AB309" s="262">
        <v>0</v>
      </c>
      <c r="AC309" s="262" t="s">
        <v>696</v>
      </c>
      <c r="AZ309" s="262">
        <v>2</v>
      </c>
      <c r="BA309" s="262">
        <f>IF(AZ309=1,G309,0)</f>
        <v>0</v>
      </c>
      <c r="BB309" s="262">
        <f>IF(AZ309=2,G309,0)</f>
        <v>0</v>
      </c>
      <c r="BC309" s="262">
        <f>IF(AZ309=3,G309,0)</f>
        <v>0</v>
      </c>
      <c r="BD309" s="262">
        <f>IF(AZ309=4,G309,0)</f>
        <v>0</v>
      </c>
      <c r="BE309" s="262">
        <f>IF(AZ309=5,G309,0)</f>
        <v>0</v>
      </c>
      <c r="CA309" s="293">
        <v>3</v>
      </c>
      <c r="CB309" s="293">
        <v>0</v>
      </c>
    </row>
    <row r="310" spans="1:80" ht="22.5">
      <c r="A310" s="294">
        <v>259</v>
      </c>
      <c r="B310" s="295" t="s">
        <v>698</v>
      </c>
      <c r="C310" s="296" t="s">
        <v>699</v>
      </c>
      <c r="D310" s="297" t="s">
        <v>176</v>
      </c>
      <c r="E310" s="298">
        <v>2</v>
      </c>
      <c r="F310" s="298">
        <v>0</v>
      </c>
      <c r="G310" s="299">
        <f>E310*F310</f>
        <v>0</v>
      </c>
      <c r="H310" s="300">
        <v>1.6E-2</v>
      </c>
      <c r="I310" s="301">
        <f>E310*H310</f>
        <v>3.2000000000000001E-2</v>
      </c>
      <c r="J310" s="300"/>
      <c r="K310" s="301">
        <f>E310*J310</f>
        <v>0</v>
      </c>
      <c r="O310" s="293">
        <v>2</v>
      </c>
      <c r="AA310" s="262">
        <v>3</v>
      </c>
      <c r="AB310" s="262">
        <v>0</v>
      </c>
      <c r="AC310" s="262" t="s">
        <v>698</v>
      </c>
      <c r="AZ310" s="262">
        <v>2</v>
      </c>
      <c r="BA310" s="262">
        <f>IF(AZ310=1,G310,0)</f>
        <v>0</v>
      </c>
      <c r="BB310" s="262">
        <f>IF(AZ310=2,G310,0)</f>
        <v>0</v>
      </c>
      <c r="BC310" s="262">
        <f>IF(AZ310=3,G310,0)</f>
        <v>0</v>
      </c>
      <c r="BD310" s="262">
        <f>IF(AZ310=4,G310,0)</f>
        <v>0</v>
      </c>
      <c r="BE310" s="262">
        <f>IF(AZ310=5,G310,0)</f>
        <v>0</v>
      </c>
      <c r="CA310" s="293">
        <v>3</v>
      </c>
      <c r="CB310" s="293">
        <v>0</v>
      </c>
    </row>
    <row r="311" spans="1:80" ht="22.5">
      <c r="A311" s="294">
        <v>260</v>
      </c>
      <c r="B311" s="295" t="s">
        <v>700</v>
      </c>
      <c r="C311" s="296" t="s">
        <v>701</v>
      </c>
      <c r="D311" s="297" t="s">
        <v>176</v>
      </c>
      <c r="E311" s="298">
        <v>2</v>
      </c>
      <c r="F311" s="298">
        <v>0</v>
      </c>
      <c r="G311" s="299">
        <f>E311*F311</f>
        <v>0</v>
      </c>
      <c r="H311" s="300">
        <v>1.6E-2</v>
      </c>
      <c r="I311" s="301">
        <f>E311*H311</f>
        <v>3.2000000000000001E-2</v>
      </c>
      <c r="J311" s="300"/>
      <c r="K311" s="301">
        <f>E311*J311</f>
        <v>0</v>
      </c>
      <c r="O311" s="293">
        <v>2</v>
      </c>
      <c r="AA311" s="262">
        <v>3</v>
      </c>
      <c r="AB311" s="262">
        <v>0</v>
      </c>
      <c r="AC311" s="262" t="s">
        <v>700</v>
      </c>
      <c r="AZ311" s="262">
        <v>2</v>
      </c>
      <c r="BA311" s="262">
        <f>IF(AZ311=1,G311,0)</f>
        <v>0</v>
      </c>
      <c r="BB311" s="262">
        <f>IF(AZ311=2,G311,0)</f>
        <v>0</v>
      </c>
      <c r="BC311" s="262">
        <f>IF(AZ311=3,G311,0)</f>
        <v>0</v>
      </c>
      <c r="BD311" s="262">
        <f>IF(AZ311=4,G311,0)</f>
        <v>0</v>
      </c>
      <c r="BE311" s="262">
        <f>IF(AZ311=5,G311,0)</f>
        <v>0</v>
      </c>
      <c r="CA311" s="293">
        <v>3</v>
      </c>
      <c r="CB311" s="293">
        <v>0</v>
      </c>
    </row>
    <row r="312" spans="1:80" ht="22.5">
      <c r="A312" s="294">
        <v>261</v>
      </c>
      <c r="B312" s="295" t="s">
        <v>702</v>
      </c>
      <c r="C312" s="296" t="s">
        <v>703</v>
      </c>
      <c r="D312" s="297" t="s">
        <v>176</v>
      </c>
      <c r="E312" s="298">
        <v>2</v>
      </c>
      <c r="F312" s="298">
        <v>0</v>
      </c>
      <c r="G312" s="299">
        <f>E312*F312</f>
        <v>0</v>
      </c>
      <c r="H312" s="300">
        <v>1.6E-2</v>
      </c>
      <c r="I312" s="301">
        <f>E312*H312</f>
        <v>3.2000000000000001E-2</v>
      </c>
      <c r="J312" s="300"/>
      <c r="K312" s="301">
        <f>E312*J312</f>
        <v>0</v>
      </c>
      <c r="O312" s="293">
        <v>2</v>
      </c>
      <c r="AA312" s="262">
        <v>3</v>
      </c>
      <c r="AB312" s="262">
        <v>0</v>
      </c>
      <c r="AC312" s="262" t="s">
        <v>702</v>
      </c>
      <c r="AZ312" s="262">
        <v>2</v>
      </c>
      <c r="BA312" s="262">
        <f>IF(AZ312=1,G312,0)</f>
        <v>0</v>
      </c>
      <c r="BB312" s="262">
        <f>IF(AZ312=2,G312,0)</f>
        <v>0</v>
      </c>
      <c r="BC312" s="262">
        <f>IF(AZ312=3,G312,0)</f>
        <v>0</v>
      </c>
      <c r="BD312" s="262">
        <f>IF(AZ312=4,G312,0)</f>
        <v>0</v>
      </c>
      <c r="BE312" s="262">
        <f>IF(AZ312=5,G312,0)</f>
        <v>0</v>
      </c>
      <c r="CA312" s="293">
        <v>3</v>
      </c>
      <c r="CB312" s="293">
        <v>0</v>
      </c>
    </row>
    <row r="313" spans="1:80" ht="22.5">
      <c r="A313" s="294">
        <v>262</v>
      </c>
      <c r="B313" s="295" t="s">
        <v>704</v>
      </c>
      <c r="C313" s="296" t="s">
        <v>705</v>
      </c>
      <c r="D313" s="297" t="s">
        <v>176</v>
      </c>
      <c r="E313" s="298">
        <v>2</v>
      </c>
      <c r="F313" s="298">
        <v>0</v>
      </c>
      <c r="G313" s="299">
        <f>E313*F313</f>
        <v>0</v>
      </c>
      <c r="H313" s="300">
        <v>2.1999999999999999E-2</v>
      </c>
      <c r="I313" s="301">
        <f>E313*H313</f>
        <v>4.3999999999999997E-2</v>
      </c>
      <c r="J313" s="300"/>
      <c r="K313" s="301">
        <f>E313*J313</f>
        <v>0</v>
      </c>
      <c r="O313" s="293">
        <v>2</v>
      </c>
      <c r="AA313" s="262">
        <v>3</v>
      </c>
      <c r="AB313" s="262">
        <v>0</v>
      </c>
      <c r="AC313" s="262" t="s">
        <v>704</v>
      </c>
      <c r="AZ313" s="262">
        <v>2</v>
      </c>
      <c r="BA313" s="262">
        <f>IF(AZ313=1,G313,0)</f>
        <v>0</v>
      </c>
      <c r="BB313" s="262">
        <f>IF(AZ313=2,G313,0)</f>
        <v>0</v>
      </c>
      <c r="BC313" s="262">
        <f>IF(AZ313=3,G313,0)</f>
        <v>0</v>
      </c>
      <c r="BD313" s="262">
        <f>IF(AZ313=4,G313,0)</f>
        <v>0</v>
      </c>
      <c r="BE313" s="262">
        <f>IF(AZ313=5,G313,0)</f>
        <v>0</v>
      </c>
      <c r="CA313" s="293">
        <v>3</v>
      </c>
      <c r="CB313" s="293">
        <v>0</v>
      </c>
    </row>
    <row r="314" spans="1:80" ht="22.5">
      <c r="A314" s="294">
        <v>263</v>
      </c>
      <c r="B314" s="295" t="s">
        <v>706</v>
      </c>
      <c r="C314" s="296" t="s">
        <v>707</v>
      </c>
      <c r="D314" s="297" t="s">
        <v>176</v>
      </c>
      <c r="E314" s="298">
        <v>1</v>
      </c>
      <c r="F314" s="298">
        <v>0</v>
      </c>
      <c r="G314" s="299">
        <f>E314*F314</f>
        <v>0</v>
      </c>
      <c r="H314" s="300">
        <v>2.1999999999999999E-2</v>
      </c>
      <c r="I314" s="301">
        <f>E314*H314</f>
        <v>2.1999999999999999E-2</v>
      </c>
      <c r="J314" s="300"/>
      <c r="K314" s="301">
        <f>E314*J314</f>
        <v>0</v>
      </c>
      <c r="O314" s="293">
        <v>2</v>
      </c>
      <c r="AA314" s="262">
        <v>3</v>
      </c>
      <c r="AB314" s="262">
        <v>0</v>
      </c>
      <c r="AC314" s="262" t="s">
        <v>706</v>
      </c>
      <c r="AZ314" s="262">
        <v>2</v>
      </c>
      <c r="BA314" s="262">
        <f>IF(AZ314=1,G314,0)</f>
        <v>0</v>
      </c>
      <c r="BB314" s="262">
        <f>IF(AZ314=2,G314,0)</f>
        <v>0</v>
      </c>
      <c r="BC314" s="262">
        <f>IF(AZ314=3,G314,0)</f>
        <v>0</v>
      </c>
      <c r="BD314" s="262">
        <f>IF(AZ314=4,G314,0)</f>
        <v>0</v>
      </c>
      <c r="BE314" s="262">
        <f>IF(AZ314=5,G314,0)</f>
        <v>0</v>
      </c>
      <c r="CA314" s="293">
        <v>3</v>
      </c>
      <c r="CB314" s="293">
        <v>0</v>
      </c>
    </row>
    <row r="315" spans="1:80" ht="22.5">
      <c r="A315" s="294">
        <v>264</v>
      </c>
      <c r="B315" s="295" t="s">
        <v>708</v>
      </c>
      <c r="C315" s="296" t="s">
        <v>709</v>
      </c>
      <c r="D315" s="297" t="s">
        <v>176</v>
      </c>
      <c r="E315" s="298">
        <v>3</v>
      </c>
      <c r="F315" s="298">
        <v>0</v>
      </c>
      <c r="G315" s="299">
        <f>E315*F315</f>
        <v>0</v>
      </c>
      <c r="H315" s="300">
        <v>2.1999999999999999E-2</v>
      </c>
      <c r="I315" s="301">
        <f>E315*H315</f>
        <v>6.6000000000000003E-2</v>
      </c>
      <c r="J315" s="300"/>
      <c r="K315" s="301">
        <f>E315*J315</f>
        <v>0</v>
      </c>
      <c r="O315" s="293">
        <v>2</v>
      </c>
      <c r="AA315" s="262">
        <v>3</v>
      </c>
      <c r="AB315" s="262">
        <v>0</v>
      </c>
      <c r="AC315" s="262" t="s">
        <v>708</v>
      </c>
      <c r="AZ315" s="262">
        <v>2</v>
      </c>
      <c r="BA315" s="262">
        <f>IF(AZ315=1,G315,0)</f>
        <v>0</v>
      </c>
      <c r="BB315" s="262">
        <f>IF(AZ315=2,G315,0)</f>
        <v>0</v>
      </c>
      <c r="BC315" s="262">
        <f>IF(AZ315=3,G315,0)</f>
        <v>0</v>
      </c>
      <c r="BD315" s="262">
        <f>IF(AZ315=4,G315,0)</f>
        <v>0</v>
      </c>
      <c r="BE315" s="262">
        <f>IF(AZ315=5,G315,0)</f>
        <v>0</v>
      </c>
      <c r="CA315" s="293">
        <v>3</v>
      </c>
      <c r="CB315" s="293">
        <v>0</v>
      </c>
    </row>
    <row r="316" spans="1:80" ht="22.5">
      <c r="A316" s="294">
        <v>265</v>
      </c>
      <c r="B316" s="295" t="s">
        <v>710</v>
      </c>
      <c r="C316" s="296" t="s">
        <v>711</v>
      </c>
      <c r="D316" s="297" t="s">
        <v>176</v>
      </c>
      <c r="E316" s="298">
        <v>1</v>
      </c>
      <c r="F316" s="298">
        <v>0</v>
      </c>
      <c r="G316" s="299">
        <f>E316*F316</f>
        <v>0</v>
      </c>
      <c r="H316" s="300">
        <v>2.1999999999999999E-2</v>
      </c>
      <c r="I316" s="301">
        <f>E316*H316</f>
        <v>2.1999999999999999E-2</v>
      </c>
      <c r="J316" s="300"/>
      <c r="K316" s="301">
        <f>E316*J316</f>
        <v>0</v>
      </c>
      <c r="O316" s="293">
        <v>2</v>
      </c>
      <c r="AA316" s="262">
        <v>3</v>
      </c>
      <c r="AB316" s="262">
        <v>0</v>
      </c>
      <c r="AC316" s="262" t="s">
        <v>710</v>
      </c>
      <c r="AZ316" s="262">
        <v>2</v>
      </c>
      <c r="BA316" s="262">
        <f>IF(AZ316=1,G316,0)</f>
        <v>0</v>
      </c>
      <c r="BB316" s="262">
        <f>IF(AZ316=2,G316,0)</f>
        <v>0</v>
      </c>
      <c r="BC316" s="262">
        <f>IF(AZ316=3,G316,0)</f>
        <v>0</v>
      </c>
      <c r="BD316" s="262">
        <f>IF(AZ316=4,G316,0)</f>
        <v>0</v>
      </c>
      <c r="BE316" s="262">
        <f>IF(AZ316=5,G316,0)</f>
        <v>0</v>
      </c>
      <c r="CA316" s="293">
        <v>3</v>
      </c>
      <c r="CB316" s="293">
        <v>0</v>
      </c>
    </row>
    <row r="317" spans="1:80">
      <c r="A317" s="294">
        <v>266</v>
      </c>
      <c r="B317" s="295" t="s">
        <v>712</v>
      </c>
      <c r="C317" s="296" t="s">
        <v>713</v>
      </c>
      <c r="D317" s="297" t="s">
        <v>142</v>
      </c>
      <c r="E317" s="298">
        <v>3.5108299999999999</v>
      </c>
      <c r="F317" s="298">
        <v>0</v>
      </c>
      <c r="G317" s="299">
        <f>E317*F317</f>
        <v>0</v>
      </c>
      <c r="H317" s="300">
        <v>0</v>
      </c>
      <c r="I317" s="301">
        <f>E317*H317</f>
        <v>0</v>
      </c>
      <c r="J317" s="300"/>
      <c r="K317" s="301">
        <f>E317*J317</f>
        <v>0</v>
      </c>
      <c r="O317" s="293">
        <v>2</v>
      </c>
      <c r="AA317" s="262">
        <v>7</v>
      </c>
      <c r="AB317" s="262">
        <v>1001</v>
      </c>
      <c r="AC317" s="262">
        <v>5</v>
      </c>
      <c r="AZ317" s="262">
        <v>2</v>
      </c>
      <c r="BA317" s="262">
        <f>IF(AZ317=1,G317,0)</f>
        <v>0</v>
      </c>
      <c r="BB317" s="262">
        <f>IF(AZ317=2,G317,0)</f>
        <v>0</v>
      </c>
      <c r="BC317" s="262">
        <f>IF(AZ317=3,G317,0)</f>
        <v>0</v>
      </c>
      <c r="BD317" s="262">
        <f>IF(AZ317=4,G317,0)</f>
        <v>0</v>
      </c>
      <c r="BE317" s="262">
        <f>IF(AZ317=5,G317,0)</f>
        <v>0</v>
      </c>
      <c r="CA317" s="293">
        <v>7</v>
      </c>
      <c r="CB317" s="293">
        <v>1001</v>
      </c>
    </row>
    <row r="318" spans="1:80">
      <c r="A318" s="303"/>
      <c r="B318" s="304" t="s">
        <v>101</v>
      </c>
      <c r="C318" s="305" t="s">
        <v>649</v>
      </c>
      <c r="D318" s="306"/>
      <c r="E318" s="307"/>
      <c r="F318" s="308"/>
      <c r="G318" s="309">
        <f>SUM(G285:G317)</f>
        <v>0</v>
      </c>
      <c r="H318" s="310"/>
      <c r="I318" s="311">
        <f>SUM(I285:I317)</f>
        <v>3.6948300000000001</v>
      </c>
      <c r="J318" s="310"/>
      <c r="K318" s="311">
        <f>SUM(K285:K317)</f>
        <v>0</v>
      </c>
      <c r="O318" s="293">
        <v>4</v>
      </c>
      <c r="BA318" s="312">
        <f>SUM(BA285:BA317)</f>
        <v>0</v>
      </c>
      <c r="BB318" s="312">
        <f>SUM(BB285:BB317)</f>
        <v>0</v>
      </c>
      <c r="BC318" s="312">
        <f>SUM(BC285:BC317)</f>
        <v>0</v>
      </c>
      <c r="BD318" s="312">
        <f>SUM(BD285:BD317)</f>
        <v>0</v>
      </c>
      <c r="BE318" s="312">
        <f>SUM(BE285:BE317)</f>
        <v>0</v>
      </c>
    </row>
    <row r="319" spans="1:80">
      <c r="A319" s="283" t="s">
        <v>97</v>
      </c>
      <c r="B319" s="284" t="s">
        <v>714</v>
      </c>
      <c r="C319" s="285" t="s">
        <v>715</v>
      </c>
      <c r="D319" s="286"/>
      <c r="E319" s="287"/>
      <c r="F319" s="287"/>
      <c r="G319" s="288"/>
      <c r="H319" s="289"/>
      <c r="I319" s="290"/>
      <c r="J319" s="291"/>
      <c r="K319" s="292"/>
      <c r="O319" s="293">
        <v>1</v>
      </c>
    </row>
    <row r="320" spans="1:80" ht="22.5">
      <c r="A320" s="294">
        <v>267</v>
      </c>
      <c r="B320" s="295" t="s">
        <v>717</v>
      </c>
      <c r="C320" s="296" t="s">
        <v>718</v>
      </c>
      <c r="D320" s="297" t="s">
        <v>176</v>
      </c>
      <c r="E320" s="298">
        <v>13</v>
      </c>
      <c r="F320" s="298">
        <v>0</v>
      </c>
      <c r="G320" s="299">
        <f>E320*F320</f>
        <v>0</v>
      </c>
      <c r="H320" s="300">
        <v>1.35E-2</v>
      </c>
      <c r="I320" s="301">
        <f>E320*H320</f>
        <v>0.17549999999999999</v>
      </c>
      <c r="J320" s="300">
        <v>0</v>
      </c>
      <c r="K320" s="301">
        <f>E320*J320</f>
        <v>0</v>
      </c>
      <c r="O320" s="293">
        <v>2</v>
      </c>
      <c r="AA320" s="262">
        <v>1</v>
      </c>
      <c r="AB320" s="262">
        <v>7</v>
      </c>
      <c r="AC320" s="262">
        <v>7</v>
      </c>
      <c r="AZ320" s="262">
        <v>2</v>
      </c>
      <c r="BA320" s="262">
        <f>IF(AZ320=1,G320,0)</f>
        <v>0</v>
      </c>
      <c r="BB320" s="262">
        <f>IF(AZ320=2,G320,0)</f>
        <v>0</v>
      </c>
      <c r="BC320" s="262">
        <f>IF(AZ320=3,G320,0)</f>
        <v>0</v>
      </c>
      <c r="BD320" s="262">
        <f>IF(AZ320=4,G320,0)</f>
        <v>0</v>
      </c>
      <c r="BE320" s="262">
        <f>IF(AZ320=5,G320,0)</f>
        <v>0</v>
      </c>
      <c r="CA320" s="293">
        <v>1</v>
      </c>
      <c r="CB320" s="293">
        <v>7</v>
      </c>
    </row>
    <row r="321" spans="1:80" ht="22.5">
      <c r="A321" s="294">
        <v>268</v>
      </c>
      <c r="B321" s="295" t="s">
        <v>719</v>
      </c>
      <c r="C321" s="296" t="s">
        <v>720</v>
      </c>
      <c r="D321" s="297" t="s">
        <v>197</v>
      </c>
      <c r="E321" s="298">
        <v>22.8</v>
      </c>
      <c r="F321" s="298">
        <v>0</v>
      </c>
      <c r="G321" s="299">
        <f>E321*F321</f>
        <v>0</v>
      </c>
      <c r="H321" s="300">
        <v>6.0000000000000002E-5</v>
      </c>
      <c r="I321" s="301">
        <f>E321*H321</f>
        <v>1.3680000000000001E-3</v>
      </c>
      <c r="J321" s="300">
        <v>0</v>
      </c>
      <c r="K321" s="301">
        <f>E321*J321</f>
        <v>0</v>
      </c>
      <c r="O321" s="293">
        <v>2</v>
      </c>
      <c r="AA321" s="262">
        <v>1</v>
      </c>
      <c r="AB321" s="262">
        <v>7</v>
      </c>
      <c r="AC321" s="262">
        <v>7</v>
      </c>
      <c r="AZ321" s="262">
        <v>2</v>
      </c>
      <c r="BA321" s="262">
        <f>IF(AZ321=1,G321,0)</f>
        <v>0</v>
      </c>
      <c r="BB321" s="262">
        <f>IF(AZ321=2,G321,0)</f>
        <v>0</v>
      </c>
      <c r="BC321" s="262">
        <f>IF(AZ321=3,G321,0)</f>
        <v>0</v>
      </c>
      <c r="BD321" s="262">
        <f>IF(AZ321=4,G321,0)</f>
        <v>0</v>
      </c>
      <c r="BE321" s="262">
        <f>IF(AZ321=5,G321,0)</f>
        <v>0</v>
      </c>
      <c r="CA321" s="293">
        <v>1</v>
      </c>
      <c r="CB321" s="293">
        <v>7</v>
      </c>
    </row>
    <row r="322" spans="1:80">
      <c r="A322" s="294">
        <v>269</v>
      </c>
      <c r="B322" s="295" t="s">
        <v>721</v>
      </c>
      <c r="C322" s="296" t="s">
        <v>722</v>
      </c>
      <c r="D322" s="297" t="s">
        <v>100</v>
      </c>
      <c r="E322" s="298">
        <v>3</v>
      </c>
      <c r="F322" s="298">
        <v>0</v>
      </c>
      <c r="G322" s="299">
        <f>E322*F322</f>
        <v>0</v>
      </c>
      <c r="H322" s="300">
        <v>1.1100000000000001E-3</v>
      </c>
      <c r="I322" s="301">
        <f>E322*H322</f>
        <v>3.3300000000000005E-3</v>
      </c>
      <c r="J322" s="300">
        <v>0</v>
      </c>
      <c r="K322" s="301">
        <f>E322*J322</f>
        <v>0</v>
      </c>
      <c r="O322" s="293">
        <v>2</v>
      </c>
      <c r="AA322" s="262">
        <v>1</v>
      </c>
      <c r="AB322" s="262">
        <v>7</v>
      </c>
      <c r="AC322" s="262">
        <v>7</v>
      </c>
      <c r="AZ322" s="262">
        <v>2</v>
      </c>
      <c r="BA322" s="262">
        <f>IF(AZ322=1,G322,0)</f>
        <v>0</v>
      </c>
      <c r="BB322" s="262">
        <f>IF(AZ322=2,G322,0)</f>
        <v>0</v>
      </c>
      <c r="BC322" s="262">
        <f>IF(AZ322=3,G322,0)</f>
        <v>0</v>
      </c>
      <c r="BD322" s="262">
        <f>IF(AZ322=4,G322,0)</f>
        <v>0</v>
      </c>
      <c r="BE322" s="262">
        <f>IF(AZ322=5,G322,0)</f>
        <v>0</v>
      </c>
      <c r="CA322" s="293">
        <v>1</v>
      </c>
      <c r="CB322" s="293">
        <v>7</v>
      </c>
    </row>
    <row r="323" spans="1:80">
      <c r="A323" s="294">
        <v>270</v>
      </c>
      <c r="B323" s="295" t="s">
        <v>723</v>
      </c>
      <c r="C323" s="296" t="s">
        <v>724</v>
      </c>
      <c r="D323" s="297" t="s">
        <v>100</v>
      </c>
      <c r="E323" s="298">
        <v>8</v>
      </c>
      <c r="F323" s="298">
        <v>0</v>
      </c>
      <c r="G323" s="299">
        <f>E323*F323</f>
        <v>0</v>
      </c>
      <c r="H323" s="300">
        <v>1.1100000000000001E-3</v>
      </c>
      <c r="I323" s="301">
        <f>E323*H323</f>
        <v>8.8800000000000007E-3</v>
      </c>
      <c r="J323" s="300">
        <v>0</v>
      </c>
      <c r="K323" s="301">
        <f>E323*J323</f>
        <v>0</v>
      </c>
      <c r="O323" s="293">
        <v>2</v>
      </c>
      <c r="AA323" s="262">
        <v>1</v>
      </c>
      <c r="AB323" s="262">
        <v>7</v>
      </c>
      <c r="AC323" s="262">
        <v>7</v>
      </c>
      <c r="AZ323" s="262">
        <v>2</v>
      </c>
      <c r="BA323" s="262">
        <f>IF(AZ323=1,G323,0)</f>
        <v>0</v>
      </c>
      <c r="BB323" s="262">
        <f>IF(AZ323=2,G323,0)</f>
        <v>0</v>
      </c>
      <c r="BC323" s="262">
        <f>IF(AZ323=3,G323,0)</f>
        <v>0</v>
      </c>
      <c r="BD323" s="262">
        <f>IF(AZ323=4,G323,0)</f>
        <v>0</v>
      </c>
      <c r="BE323" s="262">
        <f>IF(AZ323=5,G323,0)</f>
        <v>0</v>
      </c>
      <c r="CA323" s="293">
        <v>1</v>
      </c>
      <c r="CB323" s="293">
        <v>7</v>
      </c>
    </row>
    <row r="324" spans="1:80">
      <c r="A324" s="294">
        <v>271</v>
      </c>
      <c r="B324" s="295" t="s">
        <v>725</v>
      </c>
      <c r="C324" s="296" t="s">
        <v>726</v>
      </c>
      <c r="D324" s="297" t="s">
        <v>100</v>
      </c>
      <c r="E324" s="298">
        <v>1</v>
      </c>
      <c r="F324" s="298">
        <v>0</v>
      </c>
      <c r="G324" s="299">
        <f>E324*F324</f>
        <v>0</v>
      </c>
      <c r="H324" s="300">
        <v>1.1100000000000001E-3</v>
      </c>
      <c r="I324" s="301">
        <f>E324*H324</f>
        <v>1.1100000000000001E-3</v>
      </c>
      <c r="J324" s="300">
        <v>0</v>
      </c>
      <c r="K324" s="301">
        <f>E324*J324</f>
        <v>0</v>
      </c>
      <c r="O324" s="293">
        <v>2</v>
      </c>
      <c r="AA324" s="262">
        <v>1</v>
      </c>
      <c r="AB324" s="262">
        <v>7</v>
      </c>
      <c r="AC324" s="262">
        <v>7</v>
      </c>
      <c r="AZ324" s="262">
        <v>2</v>
      </c>
      <c r="BA324" s="262">
        <f>IF(AZ324=1,G324,0)</f>
        <v>0</v>
      </c>
      <c r="BB324" s="262">
        <f>IF(AZ324=2,G324,0)</f>
        <v>0</v>
      </c>
      <c r="BC324" s="262">
        <f>IF(AZ324=3,G324,0)</f>
        <v>0</v>
      </c>
      <c r="BD324" s="262">
        <f>IF(AZ324=4,G324,0)</f>
        <v>0</v>
      </c>
      <c r="BE324" s="262">
        <f>IF(AZ324=5,G324,0)</f>
        <v>0</v>
      </c>
      <c r="CA324" s="293">
        <v>1</v>
      </c>
      <c r="CB324" s="293">
        <v>7</v>
      </c>
    </row>
    <row r="325" spans="1:80">
      <c r="A325" s="294">
        <v>272</v>
      </c>
      <c r="B325" s="295" t="s">
        <v>727</v>
      </c>
      <c r="C325" s="296" t="s">
        <v>728</v>
      </c>
      <c r="D325" s="297" t="s">
        <v>139</v>
      </c>
      <c r="E325" s="298">
        <v>114.7</v>
      </c>
      <c r="F325" s="298">
        <v>0</v>
      </c>
      <c r="G325" s="299">
        <f>E325*F325</f>
        <v>0</v>
      </c>
      <c r="H325" s="300">
        <v>2.8999999999999998E-3</v>
      </c>
      <c r="I325" s="301">
        <f>E325*H325</f>
        <v>0.33262999999999998</v>
      </c>
      <c r="J325" s="300">
        <v>0</v>
      </c>
      <c r="K325" s="301">
        <f>E325*J325</f>
        <v>0</v>
      </c>
      <c r="O325" s="293">
        <v>2</v>
      </c>
      <c r="AA325" s="262">
        <v>1</v>
      </c>
      <c r="AB325" s="262">
        <v>7</v>
      </c>
      <c r="AC325" s="262">
        <v>7</v>
      </c>
      <c r="AZ325" s="262">
        <v>2</v>
      </c>
      <c r="BA325" s="262">
        <f>IF(AZ325=1,G325,0)</f>
        <v>0</v>
      </c>
      <c r="BB325" s="262">
        <f>IF(AZ325=2,G325,0)</f>
        <v>0</v>
      </c>
      <c r="BC325" s="262">
        <f>IF(AZ325=3,G325,0)</f>
        <v>0</v>
      </c>
      <c r="BD325" s="262">
        <f>IF(AZ325=4,G325,0)</f>
        <v>0</v>
      </c>
      <c r="BE325" s="262">
        <f>IF(AZ325=5,G325,0)</f>
        <v>0</v>
      </c>
      <c r="CA325" s="293">
        <v>1</v>
      </c>
      <c r="CB325" s="293">
        <v>7</v>
      </c>
    </row>
    <row r="326" spans="1:80" ht="22.5">
      <c r="A326" s="294">
        <v>273</v>
      </c>
      <c r="B326" s="295" t="s">
        <v>729</v>
      </c>
      <c r="C326" s="296" t="s">
        <v>730</v>
      </c>
      <c r="D326" s="297" t="s">
        <v>139</v>
      </c>
      <c r="E326" s="298">
        <v>35.68</v>
      </c>
      <c r="F326" s="298">
        <v>0</v>
      </c>
      <c r="G326" s="299">
        <f>E326*F326</f>
        <v>0</v>
      </c>
      <c r="H326" s="300">
        <v>2.3000000000000001E-4</v>
      </c>
      <c r="I326" s="301">
        <f>E326*H326</f>
        <v>8.2064000000000008E-3</v>
      </c>
      <c r="J326" s="300">
        <v>0</v>
      </c>
      <c r="K326" s="301">
        <f>E326*J326</f>
        <v>0</v>
      </c>
      <c r="O326" s="293">
        <v>2</v>
      </c>
      <c r="AA326" s="262">
        <v>1</v>
      </c>
      <c r="AB326" s="262">
        <v>7</v>
      </c>
      <c r="AC326" s="262">
        <v>7</v>
      </c>
      <c r="AZ326" s="262">
        <v>2</v>
      </c>
      <c r="BA326" s="262">
        <f>IF(AZ326=1,G326,0)</f>
        <v>0</v>
      </c>
      <c r="BB326" s="262">
        <f>IF(AZ326=2,G326,0)</f>
        <v>0</v>
      </c>
      <c r="BC326" s="262">
        <f>IF(AZ326=3,G326,0)</f>
        <v>0</v>
      </c>
      <c r="BD326" s="262">
        <f>IF(AZ326=4,G326,0)</f>
        <v>0</v>
      </c>
      <c r="BE326" s="262">
        <f>IF(AZ326=5,G326,0)</f>
        <v>0</v>
      </c>
      <c r="CA326" s="293">
        <v>1</v>
      </c>
      <c r="CB326" s="293">
        <v>7</v>
      </c>
    </row>
    <row r="327" spans="1:80" ht="22.5">
      <c r="A327" s="294">
        <v>274</v>
      </c>
      <c r="B327" s="295" t="s">
        <v>731</v>
      </c>
      <c r="C327" s="296" t="s">
        <v>732</v>
      </c>
      <c r="D327" s="297" t="s">
        <v>323</v>
      </c>
      <c r="E327" s="298">
        <v>1175.856</v>
      </c>
      <c r="F327" s="298">
        <v>0</v>
      </c>
      <c r="G327" s="299">
        <f>E327*F327</f>
        <v>0</v>
      </c>
      <c r="H327" s="300">
        <v>5.0000000000000002E-5</v>
      </c>
      <c r="I327" s="301">
        <f>E327*H327</f>
        <v>5.8792799999999999E-2</v>
      </c>
      <c r="J327" s="300">
        <v>0</v>
      </c>
      <c r="K327" s="301">
        <f>E327*J327</f>
        <v>0</v>
      </c>
      <c r="O327" s="293">
        <v>2</v>
      </c>
      <c r="AA327" s="262">
        <v>1</v>
      </c>
      <c r="AB327" s="262">
        <v>7</v>
      </c>
      <c r="AC327" s="262">
        <v>7</v>
      </c>
      <c r="AZ327" s="262">
        <v>2</v>
      </c>
      <c r="BA327" s="262">
        <f>IF(AZ327=1,G327,0)</f>
        <v>0</v>
      </c>
      <c r="BB327" s="262">
        <f>IF(AZ327=2,G327,0)</f>
        <v>0</v>
      </c>
      <c r="BC327" s="262">
        <f>IF(AZ327=3,G327,0)</f>
        <v>0</v>
      </c>
      <c r="BD327" s="262">
        <f>IF(AZ327=4,G327,0)</f>
        <v>0</v>
      </c>
      <c r="BE327" s="262">
        <f>IF(AZ327=5,G327,0)</f>
        <v>0</v>
      </c>
      <c r="CA327" s="293">
        <v>1</v>
      </c>
      <c r="CB327" s="293">
        <v>7</v>
      </c>
    </row>
    <row r="328" spans="1:80">
      <c r="A328" s="294">
        <v>275</v>
      </c>
      <c r="B328" s="295" t="s">
        <v>733</v>
      </c>
      <c r="C328" s="296" t="s">
        <v>734</v>
      </c>
      <c r="D328" s="297" t="s">
        <v>197</v>
      </c>
      <c r="E328" s="298">
        <v>326.39999999999998</v>
      </c>
      <c r="F328" s="298">
        <v>0</v>
      </c>
      <c r="G328" s="299">
        <f>E328*F328</f>
        <v>0</v>
      </c>
      <c r="H328" s="300">
        <v>4.3229999999999996E-3</v>
      </c>
      <c r="I328" s="301">
        <f>E328*H328</f>
        <v>1.4110271999999997</v>
      </c>
      <c r="J328" s="300"/>
      <c r="K328" s="301">
        <f>E328*J328</f>
        <v>0</v>
      </c>
      <c r="O328" s="293">
        <v>2</v>
      </c>
      <c r="AA328" s="262">
        <v>3</v>
      </c>
      <c r="AB328" s="262">
        <v>7</v>
      </c>
      <c r="AC328" s="262" t="s">
        <v>733</v>
      </c>
      <c r="AZ328" s="262">
        <v>2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3</v>
      </c>
      <c r="CB328" s="293">
        <v>7</v>
      </c>
    </row>
    <row r="329" spans="1:80" ht="22.5">
      <c r="A329" s="294">
        <v>276</v>
      </c>
      <c r="B329" s="295" t="s">
        <v>735</v>
      </c>
      <c r="C329" s="296" t="s">
        <v>736</v>
      </c>
      <c r="D329" s="297" t="s">
        <v>176</v>
      </c>
      <c r="E329" s="298">
        <v>3</v>
      </c>
      <c r="F329" s="298">
        <v>0</v>
      </c>
      <c r="G329" s="299">
        <f>E329*F329</f>
        <v>0</v>
      </c>
      <c r="H329" s="300">
        <v>0</v>
      </c>
      <c r="I329" s="301">
        <f>E329*H329</f>
        <v>0</v>
      </c>
      <c r="J329" s="300"/>
      <c r="K329" s="301">
        <f>E329*J329</f>
        <v>0</v>
      </c>
      <c r="O329" s="293">
        <v>2</v>
      </c>
      <c r="AA329" s="262">
        <v>3</v>
      </c>
      <c r="AB329" s="262">
        <v>7</v>
      </c>
      <c r="AC329" s="262" t="s">
        <v>735</v>
      </c>
      <c r="AZ329" s="262">
        <v>2</v>
      </c>
      <c r="BA329" s="262">
        <f>IF(AZ329=1,G329,0)</f>
        <v>0</v>
      </c>
      <c r="BB329" s="262">
        <f>IF(AZ329=2,G329,0)</f>
        <v>0</v>
      </c>
      <c r="BC329" s="262">
        <f>IF(AZ329=3,G329,0)</f>
        <v>0</v>
      </c>
      <c r="BD329" s="262">
        <f>IF(AZ329=4,G329,0)</f>
        <v>0</v>
      </c>
      <c r="BE329" s="262">
        <f>IF(AZ329=5,G329,0)</f>
        <v>0</v>
      </c>
      <c r="CA329" s="293">
        <v>3</v>
      </c>
      <c r="CB329" s="293">
        <v>7</v>
      </c>
    </row>
    <row r="330" spans="1:80" ht="22.5">
      <c r="A330" s="294">
        <v>277</v>
      </c>
      <c r="B330" s="295" t="s">
        <v>737</v>
      </c>
      <c r="C330" s="296" t="s">
        <v>738</v>
      </c>
      <c r="D330" s="297" t="s">
        <v>151</v>
      </c>
      <c r="E330" s="298">
        <v>1</v>
      </c>
      <c r="F330" s="298">
        <v>0</v>
      </c>
      <c r="G330" s="299">
        <f>E330*F330</f>
        <v>0</v>
      </c>
      <c r="H330" s="300">
        <v>0.218</v>
      </c>
      <c r="I330" s="301">
        <f>E330*H330</f>
        <v>0.218</v>
      </c>
      <c r="J330" s="300"/>
      <c r="K330" s="301">
        <f>E330*J330</f>
        <v>0</v>
      </c>
      <c r="O330" s="293">
        <v>2</v>
      </c>
      <c r="AA330" s="262">
        <v>3</v>
      </c>
      <c r="AB330" s="262">
        <v>7</v>
      </c>
      <c r="AC330" s="262" t="s">
        <v>737</v>
      </c>
      <c r="AZ330" s="262">
        <v>2</v>
      </c>
      <c r="BA330" s="262">
        <f>IF(AZ330=1,G330,0)</f>
        <v>0</v>
      </c>
      <c r="BB330" s="262">
        <f>IF(AZ330=2,G330,0)</f>
        <v>0</v>
      </c>
      <c r="BC330" s="262">
        <f>IF(AZ330=3,G330,0)</f>
        <v>0</v>
      </c>
      <c r="BD330" s="262">
        <f>IF(AZ330=4,G330,0)</f>
        <v>0</v>
      </c>
      <c r="BE330" s="262">
        <f>IF(AZ330=5,G330,0)</f>
        <v>0</v>
      </c>
      <c r="CA330" s="293">
        <v>3</v>
      </c>
      <c r="CB330" s="293">
        <v>7</v>
      </c>
    </row>
    <row r="331" spans="1:80" ht="22.5">
      <c r="A331" s="294">
        <v>278</v>
      </c>
      <c r="B331" s="295" t="s">
        <v>739</v>
      </c>
      <c r="C331" s="296" t="s">
        <v>740</v>
      </c>
      <c r="D331" s="297" t="s">
        <v>197</v>
      </c>
      <c r="E331" s="298">
        <v>13.8</v>
      </c>
      <c r="F331" s="298">
        <v>0</v>
      </c>
      <c r="G331" s="299">
        <f>E331*F331</f>
        <v>0</v>
      </c>
      <c r="H331" s="300">
        <v>1.2E-2</v>
      </c>
      <c r="I331" s="301">
        <f>E331*H331</f>
        <v>0.16560000000000002</v>
      </c>
      <c r="J331" s="300"/>
      <c r="K331" s="301">
        <f>E331*J331</f>
        <v>0</v>
      </c>
      <c r="O331" s="293">
        <v>2</v>
      </c>
      <c r="AA331" s="262">
        <v>3</v>
      </c>
      <c r="AB331" s="262">
        <v>7</v>
      </c>
      <c r="AC331" s="262" t="s">
        <v>739</v>
      </c>
      <c r="AZ331" s="262">
        <v>2</v>
      </c>
      <c r="BA331" s="262">
        <f>IF(AZ331=1,G331,0)</f>
        <v>0</v>
      </c>
      <c r="BB331" s="262">
        <f>IF(AZ331=2,G331,0)</f>
        <v>0</v>
      </c>
      <c r="BC331" s="262">
        <f>IF(AZ331=3,G331,0)</f>
        <v>0</v>
      </c>
      <c r="BD331" s="262">
        <f>IF(AZ331=4,G331,0)</f>
        <v>0</v>
      </c>
      <c r="BE331" s="262">
        <f>IF(AZ331=5,G331,0)</f>
        <v>0</v>
      </c>
      <c r="CA331" s="293">
        <v>3</v>
      </c>
      <c r="CB331" s="293">
        <v>7</v>
      </c>
    </row>
    <row r="332" spans="1:80" ht="22.5">
      <c r="A332" s="294">
        <v>279</v>
      </c>
      <c r="B332" s="295" t="s">
        <v>741</v>
      </c>
      <c r="C332" s="296" t="s">
        <v>742</v>
      </c>
      <c r="D332" s="297" t="s">
        <v>197</v>
      </c>
      <c r="E332" s="298">
        <v>9</v>
      </c>
      <c r="F332" s="298">
        <v>0</v>
      </c>
      <c r="G332" s="299">
        <f>E332*F332</f>
        <v>0</v>
      </c>
      <c r="H332" s="300">
        <v>1.2E-2</v>
      </c>
      <c r="I332" s="301">
        <f>E332*H332</f>
        <v>0.108</v>
      </c>
      <c r="J332" s="300"/>
      <c r="K332" s="301">
        <f>E332*J332</f>
        <v>0</v>
      </c>
      <c r="O332" s="293">
        <v>2</v>
      </c>
      <c r="AA332" s="262">
        <v>3</v>
      </c>
      <c r="AB332" s="262">
        <v>7</v>
      </c>
      <c r="AC332" s="262" t="s">
        <v>741</v>
      </c>
      <c r="AZ332" s="262">
        <v>2</v>
      </c>
      <c r="BA332" s="262">
        <f>IF(AZ332=1,G332,0)</f>
        <v>0</v>
      </c>
      <c r="BB332" s="262">
        <f>IF(AZ332=2,G332,0)</f>
        <v>0</v>
      </c>
      <c r="BC332" s="262">
        <f>IF(AZ332=3,G332,0)</f>
        <v>0</v>
      </c>
      <c r="BD332" s="262">
        <f>IF(AZ332=4,G332,0)</f>
        <v>0</v>
      </c>
      <c r="BE332" s="262">
        <f>IF(AZ332=5,G332,0)</f>
        <v>0</v>
      </c>
      <c r="CA332" s="293">
        <v>3</v>
      </c>
      <c r="CB332" s="293">
        <v>7</v>
      </c>
    </row>
    <row r="333" spans="1:80">
      <c r="A333" s="294">
        <v>280</v>
      </c>
      <c r="B333" s="295" t="s">
        <v>743</v>
      </c>
      <c r="C333" s="296" t="s">
        <v>744</v>
      </c>
      <c r="D333" s="297" t="s">
        <v>176</v>
      </c>
      <c r="E333" s="298">
        <v>92</v>
      </c>
      <c r="F333" s="298">
        <v>0</v>
      </c>
      <c r="G333" s="299">
        <f>E333*F333</f>
        <v>0</v>
      </c>
      <c r="H333" s="300">
        <v>3.5E-4</v>
      </c>
      <c r="I333" s="301">
        <f>E333*H333</f>
        <v>3.2199999999999999E-2</v>
      </c>
      <c r="J333" s="300"/>
      <c r="K333" s="301">
        <f>E333*J333</f>
        <v>0</v>
      </c>
      <c r="O333" s="293">
        <v>2</v>
      </c>
      <c r="AA333" s="262">
        <v>3</v>
      </c>
      <c r="AB333" s="262">
        <v>7</v>
      </c>
      <c r="AC333" s="262" t="s">
        <v>743</v>
      </c>
      <c r="AZ333" s="262">
        <v>2</v>
      </c>
      <c r="BA333" s="262">
        <f>IF(AZ333=1,G333,0)</f>
        <v>0</v>
      </c>
      <c r="BB333" s="262">
        <f>IF(AZ333=2,G333,0)</f>
        <v>0</v>
      </c>
      <c r="BC333" s="262">
        <f>IF(AZ333=3,G333,0)</f>
        <v>0</v>
      </c>
      <c r="BD333" s="262">
        <f>IF(AZ333=4,G333,0)</f>
        <v>0</v>
      </c>
      <c r="BE333" s="262">
        <f>IF(AZ333=5,G333,0)</f>
        <v>0</v>
      </c>
      <c r="CA333" s="293">
        <v>3</v>
      </c>
      <c r="CB333" s="293">
        <v>7</v>
      </c>
    </row>
    <row r="334" spans="1:80" ht="22.5">
      <c r="A334" s="294">
        <v>281</v>
      </c>
      <c r="B334" s="295" t="s">
        <v>745</v>
      </c>
      <c r="C334" s="296" t="s">
        <v>746</v>
      </c>
      <c r="D334" s="297" t="s">
        <v>100</v>
      </c>
      <c r="E334" s="298">
        <v>4</v>
      </c>
      <c r="F334" s="298">
        <v>0</v>
      </c>
      <c r="G334" s="299">
        <f>E334*F334</f>
        <v>0</v>
      </c>
      <c r="H334" s="300">
        <v>3.5300000000000002E-3</v>
      </c>
      <c r="I334" s="301">
        <f>E334*H334</f>
        <v>1.4120000000000001E-2</v>
      </c>
      <c r="J334" s="300"/>
      <c r="K334" s="301">
        <f>E334*J334</f>
        <v>0</v>
      </c>
      <c r="O334" s="293">
        <v>2</v>
      </c>
      <c r="AA334" s="262">
        <v>3</v>
      </c>
      <c r="AB334" s="262">
        <v>7</v>
      </c>
      <c r="AC334" s="262" t="s">
        <v>745</v>
      </c>
      <c r="AZ334" s="262">
        <v>2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3</v>
      </c>
      <c r="CB334" s="293">
        <v>7</v>
      </c>
    </row>
    <row r="335" spans="1:80">
      <c r="A335" s="303"/>
      <c r="B335" s="304" t="s">
        <v>101</v>
      </c>
      <c r="C335" s="305" t="s">
        <v>716</v>
      </c>
      <c r="D335" s="306"/>
      <c r="E335" s="307"/>
      <c r="F335" s="308"/>
      <c r="G335" s="309">
        <f>SUM(G319:G334)</f>
        <v>0</v>
      </c>
      <c r="H335" s="310"/>
      <c r="I335" s="311">
        <f>SUM(I319:I334)</f>
        <v>2.5387643999999998</v>
      </c>
      <c r="J335" s="310"/>
      <c r="K335" s="311">
        <f>SUM(K319:K334)</f>
        <v>0</v>
      </c>
      <c r="O335" s="293">
        <v>4</v>
      </c>
      <c r="BA335" s="312">
        <f>SUM(BA319:BA334)</f>
        <v>0</v>
      </c>
      <c r="BB335" s="312">
        <f>SUM(BB319:BB334)</f>
        <v>0</v>
      </c>
      <c r="BC335" s="312">
        <f>SUM(BC319:BC334)</f>
        <v>0</v>
      </c>
      <c r="BD335" s="312">
        <f>SUM(BD319:BD334)</f>
        <v>0</v>
      </c>
      <c r="BE335" s="312">
        <f>SUM(BE319:BE334)</f>
        <v>0</v>
      </c>
    </row>
    <row r="336" spans="1:80">
      <c r="A336" s="283" t="s">
        <v>97</v>
      </c>
      <c r="B336" s="284" t="s">
        <v>747</v>
      </c>
      <c r="C336" s="285" t="s">
        <v>748</v>
      </c>
      <c r="D336" s="286"/>
      <c r="E336" s="287"/>
      <c r="F336" s="287"/>
      <c r="G336" s="288"/>
      <c r="H336" s="289"/>
      <c r="I336" s="290"/>
      <c r="J336" s="291"/>
      <c r="K336" s="292"/>
      <c r="O336" s="293">
        <v>1</v>
      </c>
    </row>
    <row r="337" spans="1:80" ht="22.5">
      <c r="A337" s="294">
        <v>282</v>
      </c>
      <c r="B337" s="295" t="s">
        <v>750</v>
      </c>
      <c r="C337" s="296" t="s">
        <v>751</v>
      </c>
      <c r="D337" s="297" t="s">
        <v>197</v>
      </c>
      <c r="E337" s="298">
        <v>37.4</v>
      </c>
      <c r="F337" s="298">
        <v>0</v>
      </c>
      <c r="G337" s="299">
        <f>E337*F337</f>
        <v>0</v>
      </c>
      <c r="H337" s="300">
        <v>2.7999999999999998E-4</v>
      </c>
      <c r="I337" s="301">
        <f>E337*H337</f>
        <v>1.0471999999999999E-2</v>
      </c>
      <c r="J337" s="300">
        <v>0</v>
      </c>
      <c r="K337" s="301">
        <f>E337*J337</f>
        <v>0</v>
      </c>
      <c r="O337" s="293">
        <v>2</v>
      </c>
      <c r="AA337" s="262">
        <v>1</v>
      </c>
      <c r="AB337" s="262">
        <v>1</v>
      </c>
      <c r="AC337" s="262">
        <v>1</v>
      </c>
      <c r="AZ337" s="262">
        <v>2</v>
      </c>
      <c r="BA337" s="262">
        <f>IF(AZ337=1,G337,0)</f>
        <v>0</v>
      </c>
      <c r="BB337" s="262">
        <f>IF(AZ337=2,G337,0)</f>
        <v>0</v>
      </c>
      <c r="BC337" s="262">
        <f>IF(AZ337=3,G337,0)</f>
        <v>0</v>
      </c>
      <c r="BD337" s="262">
        <f>IF(AZ337=4,G337,0)</f>
        <v>0</v>
      </c>
      <c r="BE337" s="262">
        <f>IF(AZ337=5,G337,0)</f>
        <v>0</v>
      </c>
      <c r="CA337" s="293">
        <v>1</v>
      </c>
      <c r="CB337" s="293">
        <v>1</v>
      </c>
    </row>
    <row r="338" spans="1:80" ht="22.5">
      <c r="A338" s="294">
        <v>283</v>
      </c>
      <c r="B338" s="295" t="s">
        <v>752</v>
      </c>
      <c r="C338" s="296" t="s">
        <v>753</v>
      </c>
      <c r="D338" s="297" t="s">
        <v>100</v>
      </c>
      <c r="E338" s="298">
        <v>23</v>
      </c>
      <c r="F338" s="298">
        <v>0</v>
      </c>
      <c r="G338" s="299">
        <f>E338*F338</f>
        <v>0</v>
      </c>
      <c r="H338" s="300">
        <v>2.3199999999999998E-2</v>
      </c>
      <c r="I338" s="301">
        <f>E338*H338</f>
        <v>0.53359999999999996</v>
      </c>
      <c r="J338" s="300">
        <v>0</v>
      </c>
      <c r="K338" s="301">
        <f>E338*J338</f>
        <v>0</v>
      </c>
      <c r="O338" s="293">
        <v>2</v>
      </c>
      <c r="AA338" s="262">
        <v>1</v>
      </c>
      <c r="AB338" s="262">
        <v>7</v>
      </c>
      <c r="AC338" s="262">
        <v>7</v>
      </c>
      <c r="AZ338" s="262">
        <v>2</v>
      </c>
      <c r="BA338" s="262">
        <f>IF(AZ338=1,G338,0)</f>
        <v>0</v>
      </c>
      <c r="BB338" s="262">
        <f>IF(AZ338=2,G338,0)</f>
        <v>0</v>
      </c>
      <c r="BC338" s="262">
        <f>IF(AZ338=3,G338,0)</f>
        <v>0</v>
      </c>
      <c r="BD338" s="262">
        <f>IF(AZ338=4,G338,0)</f>
        <v>0</v>
      </c>
      <c r="BE338" s="262">
        <f>IF(AZ338=5,G338,0)</f>
        <v>0</v>
      </c>
      <c r="CA338" s="293">
        <v>1</v>
      </c>
      <c r="CB338" s="293">
        <v>7</v>
      </c>
    </row>
    <row r="339" spans="1:80">
      <c r="A339" s="294">
        <v>284</v>
      </c>
      <c r="B339" s="295" t="s">
        <v>754</v>
      </c>
      <c r="C339" s="296" t="s">
        <v>755</v>
      </c>
      <c r="D339" s="297" t="s">
        <v>151</v>
      </c>
      <c r="E339" s="298">
        <v>1</v>
      </c>
      <c r="F339" s="298">
        <v>0</v>
      </c>
      <c r="G339" s="299">
        <f>E339*F339</f>
        <v>0</v>
      </c>
      <c r="H339" s="300">
        <v>5.5999999999999999E-3</v>
      </c>
      <c r="I339" s="301">
        <f>E339*H339</f>
        <v>5.5999999999999999E-3</v>
      </c>
      <c r="J339" s="300">
        <v>0</v>
      </c>
      <c r="K339" s="301">
        <f>E339*J339</f>
        <v>0</v>
      </c>
      <c r="O339" s="293">
        <v>2</v>
      </c>
      <c r="AA339" s="262">
        <v>1</v>
      </c>
      <c r="AB339" s="262">
        <v>7</v>
      </c>
      <c r="AC339" s="262">
        <v>7</v>
      </c>
      <c r="AZ339" s="262">
        <v>2</v>
      </c>
      <c r="BA339" s="262">
        <f>IF(AZ339=1,G339,0)</f>
        <v>0</v>
      </c>
      <c r="BB339" s="262">
        <f>IF(AZ339=2,G339,0)</f>
        <v>0</v>
      </c>
      <c r="BC339" s="262">
        <f>IF(AZ339=3,G339,0)</f>
        <v>0</v>
      </c>
      <c r="BD339" s="262">
        <f>IF(AZ339=4,G339,0)</f>
        <v>0</v>
      </c>
      <c r="BE339" s="262">
        <f>IF(AZ339=5,G339,0)</f>
        <v>0</v>
      </c>
      <c r="CA339" s="293">
        <v>1</v>
      </c>
      <c r="CB339" s="293">
        <v>7</v>
      </c>
    </row>
    <row r="340" spans="1:80">
      <c r="A340" s="294">
        <v>285</v>
      </c>
      <c r="B340" s="295" t="s">
        <v>756</v>
      </c>
      <c r="C340" s="296" t="s">
        <v>757</v>
      </c>
      <c r="D340" s="297" t="s">
        <v>176</v>
      </c>
      <c r="E340" s="298">
        <v>0</v>
      </c>
      <c r="F340" s="298">
        <v>0</v>
      </c>
      <c r="G340" s="299">
        <f>E340*F340</f>
        <v>0</v>
      </c>
      <c r="H340" s="300">
        <v>2.5999999999999998E-4</v>
      </c>
      <c r="I340" s="301">
        <f>E340*H340</f>
        <v>0</v>
      </c>
      <c r="J340" s="300">
        <v>0</v>
      </c>
      <c r="K340" s="301">
        <f>E340*J340</f>
        <v>0</v>
      </c>
      <c r="O340" s="293">
        <v>2</v>
      </c>
      <c r="AA340" s="262">
        <v>1</v>
      </c>
      <c r="AB340" s="262">
        <v>7</v>
      </c>
      <c r="AC340" s="262">
        <v>7</v>
      </c>
      <c r="AZ340" s="262">
        <v>2</v>
      </c>
      <c r="BA340" s="262">
        <f>IF(AZ340=1,G340,0)</f>
        <v>0</v>
      </c>
      <c r="BB340" s="262">
        <f>IF(AZ340=2,G340,0)</f>
        <v>0</v>
      </c>
      <c r="BC340" s="262">
        <f>IF(AZ340=3,G340,0)</f>
        <v>0</v>
      </c>
      <c r="BD340" s="262">
        <f>IF(AZ340=4,G340,0)</f>
        <v>0</v>
      </c>
      <c r="BE340" s="262">
        <f>IF(AZ340=5,G340,0)</f>
        <v>0</v>
      </c>
      <c r="CA340" s="293">
        <v>1</v>
      </c>
      <c r="CB340" s="293">
        <v>7</v>
      </c>
    </row>
    <row r="341" spans="1:80" ht="22.5">
      <c r="A341" s="294">
        <v>286</v>
      </c>
      <c r="B341" s="295" t="s">
        <v>758</v>
      </c>
      <c r="C341" s="296" t="s">
        <v>759</v>
      </c>
      <c r="D341" s="297" t="s">
        <v>176</v>
      </c>
      <c r="E341" s="298">
        <v>0</v>
      </c>
      <c r="F341" s="298">
        <v>0</v>
      </c>
      <c r="G341" s="299">
        <f>E341*F341</f>
        <v>0</v>
      </c>
      <c r="H341" s="300">
        <v>0.19344</v>
      </c>
      <c r="I341" s="301">
        <f>E341*H341</f>
        <v>0</v>
      </c>
      <c r="J341" s="300">
        <v>0</v>
      </c>
      <c r="K341" s="301">
        <f>E341*J341</f>
        <v>0</v>
      </c>
      <c r="O341" s="293">
        <v>2</v>
      </c>
      <c r="AA341" s="262">
        <v>2</v>
      </c>
      <c r="AB341" s="262">
        <v>7</v>
      </c>
      <c r="AC341" s="262">
        <v>7</v>
      </c>
      <c r="AZ341" s="262">
        <v>2</v>
      </c>
      <c r="BA341" s="262">
        <f>IF(AZ341=1,G341,0)</f>
        <v>0</v>
      </c>
      <c r="BB341" s="262">
        <f>IF(AZ341=2,G341,0)</f>
        <v>0</v>
      </c>
      <c r="BC341" s="262">
        <f>IF(AZ341=3,G341,0)</f>
        <v>0</v>
      </c>
      <c r="BD341" s="262">
        <f>IF(AZ341=4,G341,0)</f>
        <v>0</v>
      </c>
      <c r="BE341" s="262">
        <f>IF(AZ341=5,G341,0)</f>
        <v>0</v>
      </c>
      <c r="CA341" s="293">
        <v>2</v>
      </c>
      <c r="CB341" s="293">
        <v>7</v>
      </c>
    </row>
    <row r="342" spans="1:80" ht="22.5">
      <c r="A342" s="294">
        <v>287</v>
      </c>
      <c r="B342" s="295" t="s">
        <v>760</v>
      </c>
      <c r="C342" s="296" t="s">
        <v>761</v>
      </c>
      <c r="D342" s="297" t="s">
        <v>100</v>
      </c>
      <c r="E342" s="298">
        <v>30</v>
      </c>
      <c r="F342" s="298">
        <v>0</v>
      </c>
      <c r="G342" s="299">
        <f>E342*F342</f>
        <v>0</v>
      </c>
      <c r="H342" s="300">
        <v>1.4E-3</v>
      </c>
      <c r="I342" s="301">
        <f>E342*H342</f>
        <v>4.2000000000000003E-2</v>
      </c>
      <c r="J342" s="300"/>
      <c r="K342" s="301">
        <f>E342*J342</f>
        <v>0</v>
      </c>
      <c r="O342" s="293">
        <v>2</v>
      </c>
      <c r="AA342" s="262">
        <v>3</v>
      </c>
      <c r="AB342" s="262">
        <v>0</v>
      </c>
      <c r="AC342" s="262" t="s">
        <v>760</v>
      </c>
      <c r="AZ342" s="262">
        <v>2</v>
      </c>
      <c r="BA342" s="262">
        <f>IF(AZ342=1,G342,0)</f>
        <v>0</v>
      </c>
      <c r="BB342" s="262">
        <f>IF(AZ342=2,G342,0)</f>
        <v>0</v>
      </c>
      <c r="BC342" s="262">
        <f>IF(AZ342=3,G342,0)</f>
        <v>0</v>
      </c>
      <c r="BD342" s="262">
        <f>IF(AZ342=4,G342,0)</f>
        <v>0</v>
      </c>
      <c r="BE342" s="262">
        <f>IF(AZ342=5,G342,0)</f>
        <v>0</v>
      </c>
      <c r="CA342" s="293">
        <v>3</v>
      </c>
      <c r="CB342" s="293">
        <v>0</v>
      </c>
    </row>
    <row r="343" spans="1:80">
      <c r="A343" s="294">
        <v>288</v>
      </c>
      <c r="B343" s="295" t="s">
        <v>762</v>
      </c>
      <c r="C343" s="296" t="s">
        <v>763</v>
      </c>
      <c r="D343" s="297" t="s">
        <v>100</v>
      </c>
      <c r="E343" s="298">
        <v>5</v>
      </c>
      <c r="F343" s="298">
        <v>0</v>
      </c>
      <c r="G343" s="299">
        <f>E343*F343</f>
        <v>0</v>
      </c>
      <c r="H343" s="300">
        <v>1.3599999999999999E-2</v>
      </c>
      <c r="I343" s="301">
        <f>E343*H343</f>
        <v>6.7999999999999991E-2</v>
      </c>
      <c r="J343" s="300"/>
      <c r="K343" s="301">
        <f>E343*J343</f>
        <v>0</v>
      </c>
      <c r="O343" s="293">
        <v>2</v>
      </c>
      <c r="AA343" s="262">
        <v>3</v>
      </c>
      <c r="AB343" s="262">
        <v>0</v>
      </c>
      <c r="AC343" s="262" t="s">
        <v>762</v>
      </c>
      <c r="AZ343" s="262">
        <v>2</v>
      </c>
      <c r="BA343" s="262">
        <f>IF(AZ343=1,G343,0)</f>
        <v>0</v>
      </c>
      <c r="BB343" s="262">
        <f>IF(AZ343=2,G343,0)</f>
        <v>0</v>
      </c>
      <c r="BC343" s="262">
        <f>IF(AZ343=3,G343,0)</f>
        <v>0</v>
      </c>
      <c r="BD343" s="262">
        <f>IF(AZ343=4,G343,0)</f>
        <v>0</v>
      </c>
      <c r="BE343" s="262">
        <f>IF(AZ343=5,G343,0)</f>
        <v>0</v>
      </c>
      <c r="CA343" s="293">
        <v>3</v>
      </c>
      <c r="CB343" s="293">
        <v>0</v>
      </c>
    </row>
    <row r="344" spans="1:80" ht="22.5">
      <c r="A344" s="294">
        <v>289</v>
      </c>
      <c r="B344" s="295" t="s">
        <v>764</v>
      </c>
      <c r="C344" s="296" t="s">
        <v>765</v>
      </c>
      <c r="D344" s="297" t="s">
        <v>176</v>
      </c>
      <c r="E344" s="298">
        <v>1</v>
      </c>
      <c r="F344" s="298">
        <v>0</v>
      </c>
      <c r="G344" s="299">
        <f>E344*F344</f>
        <v>0</v>
      </c>
      <c r="H344" s="300">
        <v>6.4579999999999999E-2</v>
      </c>
      <c r="I344" s="301">
        <f>E344*H344</f>
        <v>6.4579999999999999E-2</v>
      </c>
      <c r="J344" s="300"/>
      <c r="K344" s="301">
        <f>E344*J344</f>
        <v>0</v>
      </c>
      <c r="O344" s="293">
        <v>2</v>
      </c>
      <c r="AA344" s="262">
        <v>3</v>
      </c>
      <c r="AB344" s="262">
        <v>7</v>
      </c>
      <c r="AC344" s="262" t="s">
        <v>764</v>
      </c>
      <c r="AZ344" s="262">
        <v>2</v>
      </c>
      <c r="BA344" s="262">
        <f>IF(AZ344=1,G344,0)</f>
        <v>0</v>
      </c>
      <c r="BB344" s="262">
        <f>IF(AZ344=2,G344,0)</f>
        <v>0</v>
      </c>
      <c r="BC344" s="262">
        <f>IF(AZ344=3,G344,0)</f>
        <v>0</v>
      </c>
      <c r="BD344" s="262">
        <f>IF(AZ344=4,G344,0)</f>
        <v>0</v>
      </c>
      <c r="BE344" s="262">
        <f>IF(AZ344=5,G344,0)</f>
        <v>0</v>
      </c>
      <c r="CA344" s="293">
        <v>3</v>
      </c>
      <c r="CB344" s="293">
        <v>7</v>
      </c>
    </row>
    <row r="345" spans="1:80" ht="22.5">
      <c r="A345" s="294">
        <v>290</v>
      </c>
      <c r="B345" s="295" t="s">
        <v>766</v>
      </c>
      <c r="C345" s="296" t="s">
        <v>767</v>
      </c>
      <c r="D345" s="297" t="s">
        <v>176</v>
      </c>
      <c r="E345" s="298">
        <v>1</v>
      </c>
      <c r="F345" s="298">
        <v>0</v>
      </c>
      <c r="G345" s="299">
        <f>E345*F345</f>
        <v>0</v>
      </c>
      <c r="H345" s="300">
        <v>2.4E-2</v>
      </c>
      <c r="I345" s="301">
        <f>E345*H345</f>
        <v>2.4E-2</v>
      </c>
      <c r="J345" s="300"/>
      <c r="K345" s="301">
        <f>E345*J345</f>
        <v>0</v>
      </c>
      <c r="O345" s="293">
        <v>2</v>
      </c>
      <c r="AA345" s="262">
        <v>3</v>
      </c>
      <c r="AB345" s="262">
        <v>7</v>
      </c>
      <c r="AC345" s="262" t="s">
        <v>766</v>
      </c>
      <c r="AZ345" s="262">
        <v>2</v>
      </c>
      <c r="BA345" s="262">
        <f>IF(AZ345=1,G345,0)</f>
        <v>0</v>
      </c>
      <c r="BB345" s="262">
        <f>IF(AZ345=2,G345,0)</f>
        <v>0</v>
      </c>
      <c r="BC345" s="262">
        <f>IF(AZ345=3,G345,0)</f>
        <v>0</v>
      </c>
      <c r="BD345" s="262">
        <f>IF(AZ345=4,G345,0)</f>
        <v>0</v>
      </c>
      <c r="BE345" s="262">
        <f>IF(AZ345=5,G345,0)</f>
        <v>0</v>
      </c>
      <c r="CA345" s="293">
        <v>3</v>
      </c>
      <c r="CB345" s="293">
        <v>7</v>
      </c>
    </row>
    <row r="346" spans="1:80" ht="22.5">
      <c r="A346" s="294">
        <v>291</v>
      </c>
      <c r="B346" s="295" t="s">
        <v>768</v>
      </c>
      <c r="C346" s="296" t="s">
        <v>769</v>
      </c>
      <c r="D346" s="297" t="s">
        <v>176</v>
      </c>
      <c r="E346" s="298">
        <v>2</v>
      </c>
      <c r="F346" s="298">
        <v>0</v>
      </c>
      <c r="G346" s="299">
        <f>E346*F346</f>
        <v>0</v>
      </c>
      <c r="H346" s="300">
        <v>1.7999999999999999E-2</v>
      </c>
      <c r="I346" s="301">
        <f>E346*H346</f>
        <v>3.5999999999999997E-2</v>
      </c>
      <c r="J346" s="300"/>
      <c r="K346" s="301">
        <f>E346*J346</f>
        <v>0</v>
      </c>
      <c r="O346" s="293">
        <v>2</v>
      </c>
      <c r="AA346" s="262">
        <v>3</v>
      </c>
      <c r="AB346" s="262">
        <v>7</v>
      </c>
      <c r="AC346" s="262" t="s">
        <v>768</v>
      </c>
      <c r="AZ346" s="262">
        <v>2</v>
      </c>
      <c r="BA346" s="262">
        <f>IF(AZ346=1,G346,0)</f>
        <v>0</v>
      </c>
      <c r="BB346" s="262">
        <f>IF(AZ346=2,G346,0)</f>
        <v>0</v>
      </c>
      <c r="BC346" s="262">
        <f>IF(AZ346=3,G346,0)</f>
        <v>0</v>
      </c>
      <c r="BD346" s="262">
        <f>IF(AZ346=4,G346,0)</f>
        <v>0</v>
      </c>
      <c r="BE346" s="262">
        <f>IF(AZ346=5,G346,0)</f>
        <v>0</v>
      </c>
      <c r="CA346" s="293">
        <v>3</v>
      </c>
      <c r="CB346" s="293">
        <v>7</v>
      </c>
    </row>
    <row r="347" spans="1:80" ht="22.5">
      <c r="A347" s="294">
        <v>292</v>
      </c>
      <c r="B347" s="295" t="s">
        <v>770</v>
      </c>
      <c r="C347" s="296" t="s">
        <v>771</v>
      </c>
      <c r="D347" s="297" t="s">
        <v>176</v>
      </c>
      <c r="E347" s="298">
        <v>1</v>
      </c>
      <c r="F347" s="298">
        <v>0</v>
      </c>
      <c r="G347" s="299">
        <f>E347*F347</f>
        <v>0</v>
      </c>
      <c r="H347" s="300">
        <v>4.3200000000000002E-2</v>
      </c>
      <c r="I347" s="301">
        <f>E347*H347</f>
        <v>4.3200000000000002E-2</v>
      </c>
      <c r="J347" s="300"/>
      <c r="K347" s="301">
        <f>E347*J347</f>
        <v>0</v>
      </c>
      <c r="O347" s="293">
        <v>2</v>
      </c>
      <c r="AA347" s="262">
        <v>3</v>
      </c>
      <c r="AB347" s="262">
        <v>7</v>
      </c>
      <c r="AC347" s="262" t="s">
        <v>770</v>
      </c>
      <c r="AZ347" s="262">
        <v>2</v>
      </c>
      <c r="BA347" s="262">
        <f>IF(AZ347=1,G347,0)</f>
        <v>0</v>
      </c>
      <c r="BB347" s="262">
        <f>IF(AZ347=2,G347,0)</f>
        <v>0</v>
      </c>
      <c r="BC347" s="262">
        <f>IF(AZ347=3,G347,0)</f>
        <v>0</v>
      </c>
      <c r="BD347" s="262">
        <f>IF(AZ347=4,G347,0)</f>
        <v>0</v>
      </c>
      <c r="BE347" s="262">
        <f>IF(AZ347=5,G347,0)</f>
        <v>0</v>
      </c>
      <c r="CA347" s="293">
        <v>3</v>
      </c>
      <c r="CB347" s="293">
        <v>7</v>
      </c>
    </row>
    <row r="348" spans="1:80" ht="22.5">
      <c r="A348" s="294">
        <v>293</v>
      </c>
      <c r="B348" s="295" t="s">
        <v>772</v>
      </c>
      <c r="C348" s="296" t="s">
        <v>773</v>
      </c>
      <c r="D348" s="297" t="s">
        <v>176</v>
      </c>
      <c r="E348" s="298">
        <v>1</v>
      </c>
      <c r="F348" s="298">
        <v>0</v>
      </c>
      <c r="G348" s="299">
        <f>E348*F348</f>
        <v>0</v>
      </c>
      <c r="H348" s="300">
        <v>3.5999999999999997E-2</v>
      </c>
      <c r="I348" s="301">
        <f>E348*H348</f>
        <v>3.5999999999999997E-2</v>
      </c>
      <c r="J348" s="300"/>
      <c r="K348" s="301">
        <f>E348*J348</f>
        <v>0</v>
      </c>
      <c r="O348" s="293">
        <v>2</v>
      </c>
      <c r="AA348" s="262">
        <v>3</v>
      </c>
      <c r="AB348" s="262">
        <v>7</v>
      </c>
      <c r="AC348" s="262" t="s">
        <v>772</v>
      </c>
      <c r="AZ348" s="262">
        <v>2</v>
      </c>
      <c r="BA348" s="262">
        <f>IF(AZ348=1,G348,0)</f>
        <v>0</v>
      </c>
      <c r="BB348" s="262">
        <f>IF(AZ348=2,G348,0)</f>
        <v>0</v>
      </c>
      <c r="BC348" s="262">
        <f>IF(AZ348=3,G348,0)</f>
        <v>0</v>
      </c>
      <c r="BD348" s="262">
        <f>IF(AZ348=4,G348,0)</f>
        <v>0</v>
      </c>
      <c r="BE348" s="262">
        <f>IF(AZ348=5,G348,0)</f>
        <v>0</v>
      </c>
      <c r="CA348" s="293">
        <v>3</v>
      </c>
      <c r="CB348" s="293">
        <v>7</v>
      </c>
    </row>
    <row r="349" spans="1:80" ht="22.5">
      <c r="A349" s="294">
        <v>294</v>
      </c>
      <c r="B349" s="295" t="s">
        <v>774</v>
      </c>
      <c r="C349" s="296" t="s">
        <v>775</v>
      </c>
      <c r="D349" s="297" t="s">
        <v>176</v>
      </c>
      <c r="E349" s="298">
        <v>1</v>
      </c>
      <c r="F349" s="298">
        <v>0</v>
      </c>
      <c r="G349" s="299">
        <f>E349*F349</f>
        <v>0</v>
      </c>
      <c r="H349" s="300">
        <v>3.5999999999999997E-2</v>
      </c>
      <c r="I349" s="301">
        <f>E349*H349</f>
        <v>3.5999999999999997E-2</v>
      </c>
      <c r="J349" s="300"/>
      <c r="K349" s="301">
        <f>E349*J349</f>
        <v>0</v>
      </c>
      <c r="O349" s="293">
        <v>2</v>
      </c>
      <c r="AA349" s="262">
        <v>3</v>
      </c>
      <c r="AB349" s="262">
        <v>7</v>
      </c>
      <c r="AC349" s="262" t="s">
        <v>774</v>
      </c>
      <c r="AZ349" s="262">
        <v>2</v>
      </c>
      <c r="BA349" s="262">
        <f>IF(AZ349=1,G349,0)</f>
        <v>0</v>
      </c>
      <c r="BB349" s="262">
        <f>IF(AZ349=2,G349,0)</f>
        <v>0</v>
      </c>
      <c r="BC349" s="262">
        <f>IF(AZ349=3,G349,0)</f>
        <v>0</v>
      </c>
      <c r="BD349" s="262">
        <f>IF(AZ349=4,G349,0)</f>
        <v>0</v>
      </c>
      <c r="BE349" s="262">
        <f>IF(AZ349=5,G349,0)</f>
        <v>0</v>
      </c>
      <c r="CA349" s="293">
        <v>3</v>
      </c>
      <c r="CB349" s="293">
        <v>7</v>
      </c>
    </row>
    <row r="350" spans="1:80" ht="22.5">
      <c r="A350" s="294">
        <v>295</v>
      </c>
      <c r="B350" s="295" t="s">
        <v>776</v>
      </c>
      <c r="C350" s="296" t="s">
        <v>777</v>
      </c>
      <c r="D350" s="297" t="s">
        <v>176</v>
      </c>
      <c r="E350" s="298">
        <v>6</v>
      </c>
      <c r="F350" s="298">
        <v>0</v>
      </c>
      <c r="G350" s="299">
        <f>E350*F350</f>
        <v>0</v>
      </c>
      <c r="H350" s="300">
        <v>4.4999999999999998E-2</v>
      </c>
      <c r="I350" s="301">
        <f>E350*H350</f>
        <v>0.27</v>
      </c>
      <c r="J350" s="300"/>
      <c r="K350" s="301">
        <f>E350*J350</f>
        <v>0</v>
      </c>
      <c r="O350" s="293">
        <v>2</v>
      </c>
      <c r="AA350" s="262">
        <v>3</v>
      </c>
      <c r="AB350" s="262">
        <v>7</v>
      </c>
      <c r="AC350" s="262" t="s">
        <v>776</v>
      </c>
      <c r="AZ350" s="262">
        <v>2</v>
      </c>
      <c r="BA350" s="262">
        <f>IF(AZ350=1,G350,0)</f>
        <v>0</v>
      </c>
      <c r="BB350" s="262">
        <f>IF(AZ350=2,G350,0)</f>
        <v>0</v>
      </c>
      <c r="BC350" s="262">
        <f>IF(AZ350=3,G350,0)</f>
        <v>0</v>
      </c>
      <c r="BD350" s="262">
        <f>IF(AZ350=4,G350,0)</f>
        <v>0</v>
      </c>
      <c r="BE350" s="262">
        <f>IF(AZ350=5,G350,0)</f>
        <v>0</v>
      </c>
      <c r="CA350" s="293">
        <v>3</v>
      </c>
      <c r="CB350" s="293">
        <v>7</v>
      </c>
    </row>
    <row r="351" spans="1:80" ht="22.5">
      <c r="A351" s="294">
        <v>296</v>
      </c>
      <c r="B351" s="295" t="s">
        <v>778</v>
      </c>
      <c r="C351" s="296" t="s">
        <v>779</v>
      </c>
      <c r="D351" s="297" t="s">
        <v>176</v>
      </c>
      <c r="E351" s="298">
        <v>2</v>
      </c>
      <c r="F351" s="298">
        <v>0</v>
      </c>
      <c r="G351" s="299">
        <f>E351*F351</f>
        <v>0</v>
      </c>
      <c r="H351" s="300">
        <v>3.2399999999999998E-2</v>
      </c>
      <c r="I351" s="301">
        <f>E351*H351</f>
        <v>6.4799999999999996E-2</v>
      </c>
      <c r="J351" s="300"/>
      <c r="K351" s="301">
        <f>E351*J351</f>
        <v>0</v>
      </c>
      <c r="O351" s="293">
        <v>2</v>
      </c>
      <c r="AA351" s="262">
        <v>3</v>
      </c>
      <c r="AB351" s="262">
        <v>7</v>
      </c>
      <c r="AC351" s="262" t="s">
        <v>778</v>
      </c>
      <c r="AZ351" s="262">
        <v>2</v>
      </c>
      <c r="BA351" s="262">
        <f>IF(AZ351=1,G351,0)</f>
        <v>0</v>
      </c>
      <c r="BB351" s="262">
        <f>IF(AZ351=2,G351,0)</f>
        <v>0</v>
      </c>
      <c r="BC351" s="262">
        <f>IF(AZ351=3,G351,0)</f>
        <v>0</v>
      </c>
      <c r="BD351" s="262">
        <f>IF(AZ351=4,G351,0)</f>
        <v>0</v>
      </c>
      <c r="BE351" s="262">
        <f>IF(AZ351=5,G351,0)</f>
        <v>0</v>
      </c>
      <c r="CA351" s="293">
        <v>3</v>
      </c>
      <c r="CB351" s="293">
        <v>7</v>
      </c>
    </row>
    <row r="352" spans="1:80" ht="22.5">
      <c r="A352" s="294">
        <v>297</v>
      </c>
      <c r="B352" s="295" t="s">
        <v>780</v>
      </c>
      <c r="C352" s="296" t="s">
        <v>771</v>
      </c>
      <c r="D352" s="297" t="s">
        <v>176</v>
      </c>
      <c r="E352" s="298">
        <v>1</v>
      </c>
      <c r="F352" s="298">
        <v>0</v>
      </c>
      <c r="G352" s="299">
        <f>E352*F352</f>
        <v>0</v>
      </c>
      <c r="H352" s="300">
        <v>4.3200000000000002E-2</v>
      </c>
      <c r="I352" s="301">
        <f>E352*H352</f>
        <v>4.3200000000000002E-2</v>
      </c>
      <c r="J352" s="300"/>
      <c r="K352" s="301">
        <f>E352*J352</f>
        <v>0</v>
      </c>
      <c r="O352" s="293">
        <v>2</v>
      </c>
      <c r="AA352" s="262">
        <v>3</v>
      </c>
      <c r="AB352" s="262">
        <v>7</v>
      </c>
      <c r="AC352" s="262" t="s">
        <v>780</v>
      </c>
      <c r="AZ352" s="262">
        <v>2</v>
      </c>
      <c r="BA352" s="262">
        <f>IF(AZ352=1,G352,0)</f>
        <v>0</v>
      </c>
      <c r="BB352" s="262">
        <f>IF(AZ352=2,G352,0)</f>
        <v>0</v>
      </c>
      <c r="BC352" s="262">
        <f>IF(AZ352=3,G352,0)</f>
        <v>0</v>
      </c>
      <c r="BD352" s="262">
        <f>IF(AZ352=4,G352,0)</f>
        <v>0</v>
      </c>
      <c r="BE352" s="262">
        <f>IF(AZ352=5,G352,0)</f>
        <v>0</v>
      </c>
      <c r="CA352" s="293">
        <v>3</v>
      </c>
      <c r="CB352" s="293">
        <v>7</v>
      </c>
    </row>
    <row r="353" spans="1:80" ht="22.5">
      <c r="A353" s="294">
        <v>298</v>
      </c>
      <c r="B353" s="295" t="s">
        <v>781</v>
      </c>
      <c r="C353" s="296" t="s">
        <v>782</v>
      </c>
      <c r="D353" s="297" t="s">
        <v>176</v>
      </c>
      <c r="E353" s="298">
        <v>4</v>
      </c>
      <c r="F353" s="298">
        <v>0</v>
      </c>
      <c r="G353" s="299">
        <f>E353*F353</f>
        <v>0</v>
      </c>
      <c r="H353" s="300">
        <v>1.1520000000000001E-2</v>
      </c>
      <c r="I353" s="301">
        <f>E353*H353</f>
        <v>4.6080000000000003E-2</v>
      </c>
      <c r="J353" s="300"/>
      <c r="K353" s="301">
        <f>E353*J353</f>
        <v>0</v>
      </c>
      <c r="O353" s="293">
        <v>2</v>
      </c>
      <c r="AA353" s="262">
        <v>3</v>
      </c>
      <c r="AB353" s="262">
        <v>7</v>
      </c>
      <c r="AC353" s="262" t="s">
        <v>781</v>
      </c>
      <c r="AZ353" s="262">
        <v>2</v>
      </c>
      <c r="BA353" s="262">
        <f>IF(AZ353=1,G353,0)</f>
        <v>0</v>
      </c>
      <c r="BB353" s="262">
        <f>IF(AZ353=2,G353,0)</f>
        <v>0</v>
      </c>
      <c r="BC353" s="262">
        <f>IF(AZ353=3,G353,0)</f>
        <v>0</v>
      </c>
      <c r="BD353" s="262">
        <f>IF(AZ353=4,G353,0)</f>
        <v>0</v>
      </c>
      <c r="BE353" s="262">
        <f>IF(AZ353=5,G353,0)</f>
        <v>0</v>
      </c>
      <c r="CA353" s="293">
        <v>3</v>
      </c>
      <c r="CB353" s="293">
        <v>7</v>
      </c>
    </row>
    <row r="354" spans="1:80" ht="22.5">
      <c r="A354" s="294">
        <v>299</v>
      </c>
      <c r="B354" s="295" t="s">
        <v>783</v>
      </c>
      <c r="C354" s="296" t="s">
        <v>784</v>
      </c>
      <c r="D354" s="297" t="s">
        <v>176</v>
      </c>
      <c r="E354" s="298">
        <v>2</v>
      </c>
      <c r="F354" s="298">
        <v>0</v>
      </c>
      <c r="G354" s="299">
        <f>E354*F354</f>
        <v>0</v>
      </c>
      <c r="H354" s="300">
        <v>4.3200000000000002E-2</v>
      </c>
      <c r="I354" s="301">
        <f>E354*H354</f>
        <v>8.6400000000000005E-2</v>
      </c>
      <c r="J354" s="300"/>
      <c r="K354" s="301">
        <f>E354*J354</f>
        <v>0</v>
      </c>
      <c r="O354" s="293">
        <v>2</v>
      </c>
      <c r="AA354" s="262">
        <v>3</v>
      </c>
      <c r="AB354" s="262">
        <v>7</v>
      </c>
      <c r="AC354" s="262" t="s">
        <v>783</v>
      </c>
      <c r="AZ354" s="262">
        <v>2</v>
      </c>
      <c r="BA354" s="262">
        <f>IF(AZ354=1,G354,0)</f>
        <v>0</v>
      </c>
      <c r="BB354" s="262">
        <f>IF(AZ354=2,G354,0)</f>
        <v>0</v>
      </c>
      <c r="BC354" s="262">
        <f>IF(AZ354=3,G354,0)</f>
        <v>0</v>
      </c>
      <c r="BD354" s="262">
        <f>IF(AZ354=4,G354,0)</f>
        <v>0</v>
      </c>
      <c r="BE354" s="262">
        <f>IF(AZ354=5,G354,0)</f>
        <v>0</v>
      </c>
      <c r="CA354" s="293">
        <v>3</v>
      </c>
      <c r="CB354" s="293">
        <v>7</v>
      </c>
    </row>
    <row r="355" spans="1:80" ht="22.5">
      <c r="A355" s="294">
        <v>300</v>
      </c>
      <c r="B355" s="295" t="s">
        <v>785</v>
      </c>
      <c r="C355" s="296" t="s">
        <v>786</v>
      </c>
      <c r="D355" s="297" t="s">
        <v>176</v>
      </c>
      <c r="E355" s="298">
        <v>1</v>
      </c>
      <c r="F355" s="298">
        <v>0</v>
      </c>
      <c r="G355" s="299">
        <f>E355*F355</f>
        <v>0</v>
      </c>
      <c r="H355" s="300">
        <v>2.8799999999999999E-2</v>
      </c>
      <c r="I355" s="301">
        <f>E355*H355</f>
        <v>2.8799999999999999E-2</v>
      </c>
      <c r="J355" s="300"/>
      <c r="K355" s="301">
        <f>E355*J355</f>
        <v>0</v>
      </c>
      <c r="O355" s="293">
        <v>2</v>
      </c>
      <c r="AA355" s="262">
        <v>3</v>
      </c>
      <c r="AB355" s="262">
        <v>7</v>
      </c>
      <c r="AC355" s="262" t="s">
        <v>785</v>
      </c>
      <c r="AZ355" s="262">
        <v>2</v>
      </c>
      <c r="BA355" s="262">
        <f>IF(AZ355=1,G355,0)</f>
        <v>0</v>
      </c>
      <c r="BB355" s="262">
        <f>IF(AZ355=2,G355,0)</f>
        <v>0</v>
      </c>
      <c r="BC355" s="262">
        <f>IF(AZ355=3,G355,0)</f>
        <v>0</v>
      </c>
      <c r="BD355" s="262">
        <f>IF(AZ355=4,G355,0)</f>
        <v>0</v>
      </c>
      <c r="BE355" s="262">
        <f>IF(AZ355=5,G355,0)</f>
        <v>0</v>
      </c>
      <c r="CA355" s="293">
        <v>3</v>
      </c>
      <c r="CB355" s="293">
        <v>7</v>
      </c>
    </row>
    <row r="356" spans="1:80">
      <c r="A356" s="294">
        <v>301</v>
      </c>
      <c r="B356" s="295" t="s">
        <v>787</v>
      </c>
      <c r="C356" s="296" t="s">
        <v>788</v>
      </c>
      <c r="D356" s="297" t="s">
        <v>176</v>
      </c>
      <c r="E356" s="298">
        <v>4</v>
      </c>
      <c r="F356" s="298">
        <v>0</v>
      </c>
      <c r="G356" s="299">
        <f>E356*F356</f>
        <v>0</v>
      </c>
      <c r="H356" s="300">
        <v>6.4579999999999999E-2</v>
      </c>
      <c r="I356" s="301">
        <f>E356*H356</f>
        <v>0.25831999999999999</v>
      </c>
      <c r="J356" s="300"/>
      <c r="K356" s="301">
        <f>E356*J356</f>
        <v>0</v>
      </c>
      <c r="O356" s="293">
        <v>2</v>
      </c>
      <c r="AA356" s="262">
        <v>3</v>
      </c>
      <c r="AB356" s="262">
        <v>7</v>
      </c>
      <c r="AC356" s="262" t="s">
        <v>787</v>
      </c>
      <c r="AZ356" s="262">
        <v>2</v>
      </c>
      <c r="BA356" s="262">
        <f>IF(AZ356=1,G356,0)</f>
        <v>0</v>
      </c>
      <c r="BB356" s="262">
        <f>IF(AZ356=2,G356,0)</f>
        <v>0</v>
      </c>
      <c r="BC356" s="262">
        <f>IF(AZ356=3,G356,0)</f>
        <v>0</v>
      </c>
      <c r="BD356" s="262">
        <f>IF(AZ356=4,G356,0)</f>
        <v>0</v>
      </c>
      <c r="BE356" s="262">
        <f>IF(AZ356=5,G356,0)</f>
        <v>0</v>
      </c>
      <c r="CA356" s="293">
        <v>3</v>
      </c>
      <c r="CB356" s="293">
        <v>7</v>
      </c>
    </row>
    <row r="357" spans="1:80">
      <c r="A357" s="294">
        <v>302</v>
      </c>
      <c r="B357" s="295" t="s">
        <v>789</v>
      </c>
      <c r="C357" s="296" t="s">
        <v>790</v>
      </c>
      <c r="D357" s="297" t="s">
        <v>176</v>
      </c>
      <c r="E357" s="298">
        <v>4</v>
      </c>
      <c r="F357" s="298">
        <v>0</v>
      </c>
      <c r="G357" s="299">
        <f>E357*F357</f>
        <v>0</v>
      </c>
      <c r="H357" s="300">
        <v>6.4579999999999999E-2</v>
      </c>
      <c r="I357" s="301">
        <f>E357*H357</f>
        <v>0.25831999999999999</v>
      </c>
      <c r="J357" s="300"/>
      <c r="K357" s="301">
        <f>E357*J357</f>
        <v>0</v>
      </c>
      <c r="O357" s="293">
        <v>2</v>
      </c>
      <c r="AA357" s="262">
        <v>3</v>
      </c>
      <c r="AB357" s="262">
        <v>7</v>
      </c>
      <c r="AC357" s="262" t="s">
        <v>789</v>
      </c>
      <c r="AZ357" s="262">
        <v>2</v>
      </c>
      <c r="BA357" s="262">
        <f>IF(AZ357=1,G357,0)</f>
        <v>0</v>
      </c>
      <c r="BB357" s="262">
        <f>IF(AZ357=2,G357,0)</f>
        <v>0</v>
      </c>
      <c r="BC357" s="262">
        <f>IF(AZ357=3,G357,0)</f>
        <v>0</v>
      </c>
      <c r="BD357" s="262">
        <f>IF(AZ357=4,G357,0)</f>
        <v>0</v>
      </c>
      <c r="BE357" s="262">
        <f>IF(AZ357=5,G357,0)</f>
        <v>0</v>
      </c>
      <c r="CA357" s="293">
        <v>3</v>
      </c>
      <c r="CB357" s="293">
        <v>7</v>
      </c>
    </row>
    <row r="358" spans="1:80">
      <c r="A358" s="294">
        <v>303</v>
      </c>
      <c r="B358" s="295" t="s">
        <v>791</v>
      </c>
      <c r="C358" s="296" t="s">
        <v>792</v>
      </c>
      <c r="D358" s="297" t="s">
        <v>176</v>
      </c>
      <c r="E358" s="298">
        <v>1</v>
      </c>
      <c r="F358" s="298">
        <v>0</v>
      </c>
      <c r="G358" s="299">
        <f>E358*F358</f>
        <v>0</v>
      </c>
      <c r="H358" s="300">
        <v>6.4579999999999999E-2</v>
      </c>
      <c r="I358" s="301">
        <f>E358*H358</f>
        <v>6.4579999999999999E-2</v>
      </c>
      <c r="J358" s="300"/>
      <c r="K358" s="301">
        <f>E358*J358</f>
        <v>0</v>
      </c>
      <c r="O358" s="293">
        <v>2</v>
      </c>
      <c r="AA358" s="262">
        <v>3</v>
      </c>
      <c r="AB358" s="262">
        <v>7</v>
      </c>
      <c r="AC358" s="262" t="s">
        <v>791</v>
      </c>
      <c r="AZ358" s="262">
        <v>2</v>
      </c>
      <c r="BA358" s="262">
        <f>IF(AZ358=1,G358,0)</f>
        <v>0</v>
      </c>
      <c r="BB358" s="262">
        <f>IF(AZ358=2,G358,0)</f>
        <v>0</v>
      </c>
      <c r="BC358" s="262">
        <f>IF(AZ358=3,G358,0)</f>
        <v>0</v>
      </c>
      <c r="BD358" s="262">
        <f>IF(AZ358=4,G358,0)</f>
        <v>0</v>
      </c>
      <c r="BE358" s="262">
        <f>IF(AZ358=5,G358,0)</f>
        <v>0</v>
      </c>
      <c r="CA358" s="293">
        <v>3</v>
      </c>
      <c r="CB358" s="293">
        <v>7</v>
      </c>
    </row>
    <row r="359" spans="1:80">
      <c r="A359" s="294">
        <v>304</v>
      </c>
      <c r="B359" s="295" t="s">
        <v>793</v>
      </c>
      <c r="C359" s="296" t="s">
        <v>794</v>
      </c>
      <c r="D359" s="297" t="s">
        <v>176</v>
      </c>
      <c r="E359" s="298">
        <v>1</v>
      </c>
      <c r="F359" s="298">
        <v>0</v>
      </c>
      <c r="G359" s="299">
        <f>E359*F359</f>
        <v>0</v>
      </c>
      <c r="H359" s="300">
        <v>6.4579999999999999E-2</v>
      </c>
      <c r="I359" s="301">
        <f>E359*H359</f>
        <v>6.4579999999999999E-2</v>
      </c>
      <c r="J359" s="300"/>
      <c r="K359" s="301">
        <f>E359*J359</f>
        <v>0</v>
      </c>
      <c r="O359" s="293">
        <v>2</v>
      </c>
      <c r="AA359" s="262">
        <v>3</v>
      </c>
      <c r="AB359" s="262">
        <v>7</v>
      </c>
      <c r="AC359" s="262" t="s">
        <v>793</v>
      </c>
      <c r="AZ359" s="262">
        <v>2</v>
      </c>
      <c r="BA359" s="262">
        <f>IF(AZ359=1,G359,0)</f>
        <v>0</v>
      </c>
      <c r="BB359" s="262">
        <f>IF(AZ359=2,G359,0)</f>
        <v>0</v>
      </c>
      <c r="BC359" s="262">
        <f>IF(AZ359=3,G359,0)</f>
        <v>0</v>
      </c>
      <c r="BD359" s="262">
        <f>IF(AZ359=4,G359,0)</f>
        <v>0</v>
      </c>
      <c r="BE359" s="262">
        <f>IF(AZ359=5,G359,0)</f>
        <v>0</v>
      </c>
      <c r="CA359" s="293">
        <v>3</v>
      </c>
      <c r="CB359" s="293">
        <v>7</v>
      </c>
    </row>
    <row r="360" spans="1:80">
      <c r="A360" s="294">
        <v>305</v>
      </c>
      <c r="B360" s="295" t="s">
        <v>795</v>
      </c>
      <c r="C360" s="296" t="s">
        <v>796</v>
      </c>
      <c r="D360" s="297" t="s">
        <v>176</v>
      </c>
      <c r="E360" s="298">
        <v>2</v>
      </c>
      <c r="F360" s="298">
        <v>0</v>
      </c>
      <c r="G360" s="299">
        <f>E360*F360</f>
        <v>0</v>
      </c>
      <c r="H360" s="300">
        <v>6.4579999999999999E-2</v>
      </c>
      <c r="I360" s="301">
        <f>E360*H360</f>
        <v>0.12916</v>
      </c>
      <c r="J360" s="300"/>
      <c r="K360" s="301">
        <f>E360*J360</f>
        <v>0</v>
      </c>
      <c r="O360" s="293">
        <v>2</v>
      </c>
      <c r="AA360" s="262">
        <v>3</v>
      </c>
      <c r="AB360" s="262">
        <v>7</v>
      </c>
      <c r="AC360" s="262" t="s">
        <v>795</v>
      </c>
      <c r="AZ360" s="262">
        <v>2</v>
      </c>
      <c r="BA360" s="262">
        <f>IF(AZ360=1,G360,0)</f>
        <v>0</v>
      </c>
      <c r="BB360" s="262">
        <f>IF(AZ360=2,G360,0)</f>
        <v>0</v>
      </c>
      <c r="BC360" s="262">
        <f>IF(AZ360=3,G360,0)</f>
        <v>0</v>
      </c>
      <c r="BD360" s="262">
        <f>IF(AZ360=4,G360,0)</f>
        <v>0</v>
      </c>
      <c r="BE360" s="262">
        <f>IF(AZ360=5,G360,0)</f>
        <v>0</v>
      </c>
      <c r="CA360" s="293">
        <v>3</v>
      </c>
      <c r="CB360" s="293">
        <v>7</v>
      </c>
    </row>
    <row r="361" spans="1:80">
      <c r="A361" s="303"/>
      <c r="B361" s="304" t="s">
        <v>101</v>
      </c>
      <c r="C361" s="305" t="s">
        <v>749</v>
      </c>
      <c r="D361" s="306"/>
      <c r="E361" s="307"/>
      <c r="F361" s="308"/>
      <c r="G361" s="309">
        <f>SUM(G336:G360)</f>
        <v>0</v>
      </c>
      <c r="H361" s="310"/>
      <c r="I361" s="311">
        <f>SUM(I336:I360)</f>
        <v>2.2136919999999995</v>
      </c>
      <c r="J361" s="310"/>
      <c r="K361" s="311">
        <f>SUM(K336:K360)</f>
        <v>0</v>
      </c>
      <c r="O361" s="293">
        <v>4</v>
      </c>
      <c r="BA361" s="312">
        <f>SUM(BA336:BA360)</f>
        <v>0</v>
      </c>
      <c r="BB361" s="312">
        <f>SUM(BB336:BB360)</f>
        <v>0</v>
      </c>
      <c r="BC361" s="312">
        <f>SUM(BC336:BC360)</f>
        <v>0</v>
      </c>
      <c r="BD361" s="312">
        <f>SUM(BD336:BD360)</f>
        <v>0</v>
      </c>
      <c r="BE361" s="312">
        <f>SUM(BE336:BE360)</f>
        <v>0</v>
      </c>
    </row>
    <row r="362" spans="1:80">
      <c r="A362" s="283" t="s">
        <v>97</v>
      </c>
      <c r="B362" s="284" t="s">
        <v>797</v>
      </c>
      <c r="C362" s="285" t="s">
        <v>798</v>
      </c>
      <c r="D362" s="286"/>
      <c r="E362" s="287"/>
      <c r="F362" s="287"/>
      <c r="G362" s="288"/>
      <c r="H362" s="289"/>
      <c r="I362" s="290"/>
      <c r="J362" s="291"/>
      <c r="K362" s="292"/>
      <c r="O362" s="293">
        <v>1</v>
      </c>
    </row>
    <row r="363" spans="1:80" ht="22.5">
      <c r="A363" s="294">
        <v>306</v>
      </c>
      <c r="B363" s="295" t="s">
        <v>800</v>
      </c>
      <c r="C363" s="296" t="s">
        <v>801</v>
      </c>
      <c r="D363" s="297" t="s">
        <v>139</v>
      </c>
      <c r="E363" s="298">
        <v>162.5</v>
      </c>
      <c r="F363" s="298">
        <v>0</v>
      </c>
      <c r="G363" s="299">
        <f>E363*F363</f>
        <v>0</v>
      </c>
      <c r="H363" s="300">
        <v>0</v>
      </c>
      <c r="I363" s="301">
        <f>E363*H363</f>
        <v>0</v>
      </c>
      <c r="J363" s="300">
        <v>0</v>
      </c>
      <c r="K363" s="301">
        <f>E363*J363</f>
        <v>0</v>
      </c>
      <c r="O363" s="293">
        <v>2</v>
      </c>
      <c r="AA363" s="262">
        <v>1</v>
      </c>
      <c r="AB363" s="262">
        <v>0</v>
      </c>
      <c r="AC363" s="262">
        <v>0</v>
      </c>
      <c r="AZ363" s="262">
        <v>2</v>
      </c>
      <c r="BA363" s="262">
        <f>IF(AZ363=1,G363,0)</f>
        <v>0</v>
      </c>
      <c r="BB363" s="262">
        <f>IF(AZ363=2,G363,0)</f>
        <v>0</v>
      </c>
      <c r="BC363" s="262">
        <f>IF(AZ363=3,G363,0)</f>
        <v>0</v>
      </c>
      <c r="BD363" s="262">
        <f>IF(AZ363=4,G363,0)</f>
        <v>0</v>
      </c>
      <c r="BE363" s="262">
        <f>IF(AZ363=5,G363,0)</f>
        <v>0</v>
      </c>
      <c r="CA363" s="293">
        <v>1</v>
      </c>
      <c r="CB363" s="293">
        <v>0</v>
      </c>
    </row>
    <row r="364" spans="1:80" ht="22.5">
      <c r="A364" s="294">
        <v>307</v>
      </c>
      <c r="B364" s="295" t="s">
        <v>802</v>
      </c>
      <c r="C364" s="296" t="s">
        <v>803</v>
      </c>
      <c r="D364" s="297" t="s">
        <v>139</v>
      </c>
      <c r="E364" s="298">
        <v>157.5</v>
      </c>
      <c r="F364" s="298">
        <v>0</v>
      </c>
      <c r="G364" s="299">
        <f>E364*F364</f>
        <v>0</v>
      </c>
      <c r="H364" s="300">
        <v>2.1000000000000001E-4</v>
      </c>
      <c r="I364" s="301">
        <f>E364*H364</f>
        <v>3.3075E-2</v>
      </c>
      <c r="J364" s="300">
        <v>0</v>
      </c>
      <c r="K364" s="301">
        <f>E364*J364</f>
        <v>0</v>
      </c>
      <c r="O364" s="293">
        <v>2</v>
      </c>
      <c r="AA364" s="262">
        <v>1</v>
      </c>
      <c r="AB364" s="262">
        <v>7</v>
      </c>
      <c r="AC364" s="262">
        <v>7</v>
      </c>
      <c r="AZ364" s="262">
        <v>2</v>
      </c>
      <c r="BA364" s="262">
        <f>IF(AZ364=1,G364,0)</f>
        <v>0</v>
      </c>
      <c r="BB364" s="262">
        <f>IF(AZ364=2,G364,0)</f>
        <v>0</v>
      </c>
      <c r="BC364" s="262">
        <f>IF(AZ364=3,G364,0)</f>
        <v>0</v>
      </c>
      <c r="BD364" s="262">
        <f>IF(AZ364=4,G364,0)</f>
        <v>0</v>
      </c>
      <c r="BE364" s="262">
        <f>IF(AZ364=5,G364,0)</f>
        <v>0</v>
      </c>
      <c r="CA364" s="293">
        <v>1</v>
      </c>
      <c r="CB364" s="293">
        <v>7</v>
      </c>
    </row>
    <row r="365" spans="1:80" ht="22.5">
      <c r="A365" s="294">
        <v>308</v>
      </c>
      <c r="B365" s="295" t="s">
        <v>804</v>
      </c>
      <c r="C365" s="296" t="s">
        <v>805</v>
      </c>
      <c r="D365" s="297" t="s">
        <v>139</v>
      </c>
      <c r="E365" s="298">
        <v>13.072800000000001</v>
      </c>
      <c r="F365" s="298">
        <v>0</v>
      </c>
      <c r="G365" s="299">
        <f>E365*F365</f>
        <v>0</v>
      </c>
      <c r="H365" s="300">
        <v>3.98E-3</v>
      </c>
      <c r="I365" s="301">
        <f>E365*H365</f>
        <v>5.2029744000000003E-2</v>
      </c>
      <c r="J365" s="300">
        <v>0</v>
      </c>
      <c r="K365" s="301">
        <f>E365*J365</f>
        <v>0</v>
      </c>
      <c r="O365" s="293">
        <v>2</v>
      </c>
      <c r="AA365" s="262">
        <v>1</v>
      </c>
      <c r="AB365" s="262">
        <v>7</v>
      </c>
      <c r="AC365" s="262">
        <v>7</v>
      </c>
      <c r="AZ365" s="262">
        <v>2</v>
      </c>
      <c r="BA365" s="262">
        <f>IF(AZ365=1,G365,0)</f>
        <v>0</v>
      </c>
      <c r="BB365" s="262">
        <f>IF(AZ365=2,G365,0)</f>
        <v>0</v>
      </c>
      <c r="BC365" s="262">
        <f>IF(AZ365=3,G365,0)</f>
        <v>0</v>
      </c>
      <c r="BD365" s="262">
        <f>IF(AZ365=4,G365,0)</f>
        <v>0</v>
      </c>
      <c r="BE365" s="262">
        <f>IF(AZ365=5,G365,0)</f>
        <v>0</v>
      </c>
      <c r="CA365" s="293">
        <v>1</v>
      </c>
      <c r="CB365" s="293">
        <v>7</v>
      </c>
    </row>
    <row r="366" spans="1:80">
      <c r="A366" s="294">
        <v>309</v>
      </c>
      <c r="B366" s="295" t="s">
        <v>806</v>
      </c>
      <c r="C366" s="296" t="s">
        <v>807</v>
      </c>
      <c r="D366" s="297" t="s">
        <v>197</v>
      </c>
      <c r="E366" s="298">
        <v>23.4</v>
      </c>
      <c r="F366" s="298">
        <v>0</v>
      </c>
      <c r="G366" s="299">
        <f>E366*F366</f>
        <v>0</v>
      </c>
      <c r="H366" s="300">
        <v>2.3000000000000001E-4</v>
      </c>
      <c r="I366" s="301">
        <f>E366*H366</f>
        <v>5.3819999999999996E-3</v>
      </c>
      <c r="J366" s="300">
        <v>0</v>
      </c>
      <c r="K366" s="301">
        <f>E366*J366</f>
        <v>0</v>
      </c>
      <c r="O366" s="293">
        <v>2</v>
      </c>
      <c r="AA366" s="262">
        <v>1</v>
      </c>
      <c r="AB366" s="262">
        <v>7</v>
      </c>
      <c r="AC366" s="262">
        <v>7</v>
      </c>
      <c r="AZ366" s="262">
        <v>2</v>
      </c>
      <c r="BA366" s="262">
        <f>IF(AZ366=1,G366,0)</f>
        <v>0</v>
      </c>
      <c r="BB366" s="262">
        <f>IF(AZ366=2,G366,0)</f>
        <v>0</v>
      </c>
      <c r="BC366" s="262">
        <f>IF(AZ366=3,G366,0)</f>
        <v>0</v>
      </c>
      <c r="BD366" s="262">
        <f>IF(AZ366=4,G366,0)</f>
        <v>0</v>
      </c>
      <c r="BE366" s="262">
        <f>IF(AZ366=5,G366,0)</f>
        <v>0</v>
      </c>
      <c r="CA366" s="293">
        <v>1</v>
      </c>
      <c r="CB366" s="293">
        <v>7</v>
      </c>
    </row>
    <row r="367" spans="1:80" ht="22.5">
      <c r="A367" s="294">
        <v>310</v>
      </c>
      <c r="B367" s="295" t="s">
        <v>808</v>
      </c>
      <c r="C367" s="296" t="s">
        <v>809</v>
      </c>
      <c r="D367" s="297" t="s">
        <v>197</v>
      </c>
      <c r="E367" s="298">
        <v>12.656000000000001</v>
      </c>
      <c r="F367" s="298">
        <v>0</v>
      </c>
      <c r="G367" s="299">
        <f>E367*F367</f>
        <v>0</v>
      </c>
      <c r="H367" s="300">
        <v>4.8999999999999998E-4</v>
      </c>
      <c r="I367" s="301">
        <f>E367*H367</f>
        <v>6.2014399999999999E-3</v>
      </c>
      <c r="J367" s="300">
        <v>0</v>
      </c>
      <c r="K367" s="301">
        <f>E367*J367</f>
        <v>0</v>
      </c>
      <c r="O367" s="293">
        <v>2</v>
      </c>
      <c r="AA367" s="262">
        <v>1</v>
      </c>
      <c r="AB367" s="262">
        <v>7</v>
      </c>
      <c r="AC367" s="262">
        <v>7</v>
      </c>
      <c r="AZ367" s="262">
        <v>2</v>
      </c>
      <c r="BA367" s="262">
        <f>IF(AZ367=1,G367,0)</f>
        <v>0</v>
      </c>
      <c r="BB367" s="262">
        <f>IF(AZ367=2,G367,0)</f>
        <v>0</v>
      </c>
      <c r="BC367" s="262">
        <f>IF(AZ367=3,G367,0)</f>
        <v>0</v>
      </c>
      <c r="BD367" s="262">
        <f>IF(AZ367=4,G367,0)</f>
        <v>0</v>
      </c>
      <c r="BE367" s="262">
        <f>IF(AZ367=5,G367,0)</f>
        <v>0</v>
      </c>
      <c r="CA367" s="293">
        <v>1</v>
      </c>
      <c r="CB367" s="293">
        <v>7</v>
      </c>
    </row>
    <row r="368" spans="1:80" ht="22.5">
      <c r="A368" s="294">
        <v>311</v>
      </c>
      <c r="B368" s="295" t="s">
        <v>810</v>
      </c>
      <c r="C368" s="296" t="s">
        <v>811</v>
      </c>
      <c r="D368" s="297" t="s">
        <v>197</v>
      </c>
      <c r="E368" s="298">
        <v>119.1</v>
      </c>
      <c r="F368" s="298">
        <v>0</v>
      </c>
      <c r="G368" s="299">
        <f>E368*F368</f>
        <v>0</v>
      </c>
      <c r="H368" s="300">
        <v>3.8999999999999999E-4</v>
      </c>
      <c r="I368" s="301">
        <f>E368*H368</f>
        <v>4.6448999999999997E-2</v>
      </c>
      <c r="J368" s="300">
        <v>0</v>
      </c>
      <c r="K368" s="301">
        <f>E368*J368</f>
        <v>0</v>
      </c>
      <c r="O368" s="293">
        <v>2</v>
      </c>
      <c r="AA368" s="262">
        <v>1</v>
      </c>
      <c r="AB368" s="262">
        <v>7</v>
      </c>
      <c r="AC368" s="262">
        <v>7</v>
      </c>
      <c r="AZ368" s="262">
        <v>2</v>
      </c>
      <c r="BA368" s="262">
        <f>IF(AZ368=1,G368,0)</f>
        <v>0</v>
      </c>
      <c r="BB368" s="262">
        <f>IF(AZ368=2,G368,0)</f>
        <v>0</v>
      </c>
      <c r="BC368" s="262">
        <f>IF(AZ368=3,G368,0)</f>
        <v>0</v>
      </c>
      <c r="BD368" s="262">
        <f>IF(AZ368=4,G368,0)</f>
        <v>0</v>
      </c>
      <c r="BE368" s="262">
        <f>IF(AZ368=5,G368,0)</f>
        <v>0</v>
      </c>
      <c r="CA368" s="293">
        <v>1</v>
      </c>
      <c r="CB368" s="293">
        <v>7</v>
      </c>
    </row>
    <row r="369" spans="1:80">
      <c r="A369" s="294">
        <v>312</v>
      </c>
      <c r="B369" s="295" t="s">
        <v>812</v>
      </c>
      <c r="C369" s="296" t="s">
        <v>813</v>
      </c>
      <c r="D369" s="297" t="s">
        <v>197</v>
      </c>
      <c r="E369" s="298">
        <v>119.1</v>
      </c>
      <c r="F369" s="298">
        <v>0</v>
      </c>
      <c r="G369" s="299">
        <f>E369*F369</f>
        <v>0</v>
      </c>
      <c r="H369" s="300">
        <v>0</v>
      </c>
      <c r="I369" s="301">
        <f>E369*H369</f>
        <v>0</v>
      </c>
      <c r="J369" s="300">
        <v>0</v>
      </c>
      <c r="K369" s="301">
        <f>E369*J369</f>
        <v>0</v>
      </c>
      <c r="O369" s="293">
        <v>2</v>
      </c>
      <c r="AA369" s="262">
        <v>1</v>
      </c>
      <c r="AB369" s="262">
        <v>7</v>
      </c>
      <c r="AC369" s="262">
        <v>7</v>
      </c>
      <c r="AZ369" s="262">
        <v>2</v>
      </c>
      <c r="BA369" s="262">
        <f>IF(AZ369=1,G369,0)</f>
        <v>0</v>
      </c>
      <c r="BB369" s="262">
        <f>IF(AZ369=2,G369,0)</f>
        <v>0</v>
      </c>
      <c r="BC369" s="262">
        <f>IF(AZ369=3,G369,0)</f>
        <v>0</v>
      </c>
      <c r="BD369" s="262">
        <f>IF(AZ369=4,G369,0)</f>
        <v>0</v>
      </c>
      <c r="BE369" s="262">
        <f>IF(AZ369=5,G369,0)</f>
        <v>0</v>
      </c>
      <c r="CA369" s="293">
        <v>1</v>
      </c>
      <c r="CB369" s="293">
        <v>7</v>
      </c>
    </row>
    <row r="370" spans="1:80" ht="22.5">
      <c r="A370" s="294">
        <v>313</v>
      </c>
      <c r="B370" s="295" t="s">
        <v>814</v>
      </c>
      <c r="C370" s="296" t="s">
        <v>815</v>
      </c>
      <c r="D370" s="297" t="s">
        <v>139</v>
      </c>
      <c r="E370" s="298">
        <v>150.95500000000001</v>
      </c>
      <c r="F370" s="298">
        <v>0</v>
      </c>
      <c r="G370" s="299">
        <f>E370*F370</f>
        <v>0</v>
      </c>
      <c r="H370" s="300">
        <v>4.8300000000000001E-3</v>
      </c>
      <c r="I370" s="301">
        <f>E370*H370</f>
        <v>0.72911265000000003</v>
      </c>
      <c r="J370" s="300">
        <v>0</v>
      </c>
      <c r="K370" s="301">
        <f>E370*J370</f>
        <v>0</v>
      </c>
      <c r="O370" s="293">
        <v>2</v>
      </c>
      <c r="AA370" s="262">
        <v>1</v>
      </c>
      <c r="AB370" s="262">
        <v>7</v>
      </c>
      <c r="AC370" s="262">
        <v>7</v>
      </c>
      <c r="AZ370" s="262">
        <v>2</v>
      </c>
      <c r="BA370" s="262">
        <f>IF(AZ370=1,G370,0)</f>
        <v>0</v>
      </c>
      <c r="BB370" s="262">
        <f>IF(AZ370=2,G370,0)</f>
        <v>0</v>
      </c>
      <c r="BC370" s="262">
        <f>IF(AZ370=3,G370,0)</f>
        <v>0</v>
      </c>
      <c r="BD370" s="262">
        <f>IF(AZ370=4,G370,0)</f>
        <v>0</v>
      </c>
      <c r="BE370" s="262">
        <f>IF(AZ370=5,G370,0)</f>
        <v>0</v>
      </c>
      <c r="CA370" s="293">
        <v>1</v>
      </c>
      <c r="CB370" s="293">
        <v>7</v>
      </c>
    </row>
    <row r="371" spans="1:80" ht="22.5">
      <c r="A371" s="294">
        <v>314</v>
      </c>
      <c r="B371" s="295" t="s">
        <v>816</v>
      </c>
      <c r="C371" s="296" t="s">
        <v>817</v>
      </c>
      <c r="D371" s="297" t="s">
        <v>197</v>
      </c>
      <c r="E371" s="298">
        <v>14</v>
      </c>
      <c r="F371" s="298">
        <v>0</v>
      </c>
      <c r="G371" s="299">
        <f>E371*F371</f>
        <v>0</v>
      </c>
      <c r="H371" s="300">
        <v>5.2999999999999998E-4</v>
      </c>
      <c r="I371" s="301">
        <f>E371*H371</f>
        <v>7.4199999999999995E-3</v>
      </c>
      <c r="J371" s="300">
        <v>0</v>
      </c>
      <c r="K371" s="301">
        <f>E371*J371</f>
        <v>0</v>
      </c>
      <c r="O371" s="293">
        <v>2</v>
      </c>
      <c r="AA371" s="262">
        <v>1</v>
      </c>
      <c r="AB371" s="262">
        <v>7</v>
      </c>
      <c r="AC371" s="262">
        <v>7</v>
      </c>
      <c r="AZ371" s="262">
        <v>2</v>
      </c>
      <c r="BA371" s="262">
        <f>IF(AZ371=1,G371,0)</f>
        <v>0</v>
      </c>
      <c r="BB371" s="262">
        <f>IF(AZ371=2,G371,0)</f>
        <v>0</v>
      </c>
      <c r="BC371" s="262">
        <f>IF(AZ371=3,G371,0)</f>
        <v>0</v>
      </c>
      <c r="BD371" s="262">
        <f>IF(AZ371=4,G371,0)</f>
        <v>0</v>
      </c>
      <c r="BE371" s="262">
        <f>IF(AZ371=5,G371,0)</f>
        <v>0</v>
      </c>
      <c r="CA371" s="293">
        <v>1</v>
      </c>
      <c r="CB371" s="293">
        <v>7</v>
      </c>
    </row>
    <row r="372" spans="1:80">
      <c r="A372" s="294">
        <v>315</v>
      </c>
      <c r="B372" s="295" t="s">
        <v>818</v>
      </c>
      <c r="C372" s="296" t="s">
        <v>819</v>
      </c>
      <c r="D372" s="297" t="s">
        <v>197</v>
      </c>
      <c r="E372" s="298">
        <v>194.8</v>
      </c>
      <c r="F372" s="298">
        <v>0</v>
      </c>
      <c r="G372" s="299">
        <f>E372*F372</f>
        <v>0</v>
      </c>
      <c r="H372" s="300">
        <v>4.0000000000000003E-5</v>
      </c>
      <c r="I372" s="301">
        <f>E372*H372</f>
        <v>7.7920000000000012E-3</v>
      </c>
      <c r="J372" s="300">
        <v>0</v>
      </c>
      <c r="K372" s="301">
        <f>E372*J372</f>
        <v>0</v>
      </c>
      <c r="O372" s="293">
        <v>2</v>
      </c>
      <c r="AA372" s="262">
        <v>1</v>
      </c>
      <c r="AB372" s="262">
        <v>7</v>
      </c>
      <c r="AC372" s="262">
        <v>7</v>
      </c>
      <c r="AZ372" s="262">
        <v>2</v>
      </c>
      <c r="BA372" s="262">
        <f>IF(AZ372=1,G372,0)</f>
        <v>0</v>
      </c>
      <c r="BB372" s="262">
        <f>IF(AZ372=2,G372,0)</f>
        <v>0</v>
      </c>
      <c r="BC372" s="262">
        <f>IF(AZ372=3,G372,0)</f>
        <v>0</v>
      </c>
      <c r="BD372" s="262">
        <f>IF(AZ372=4,G372,0)</f>
        <v>0</v>
      </c>
      <c r="BE372" s="262">
        <f>IF(AZ372=5,G372,0)</f>
        <v>0</v>
      </c>
      <c r="CA372" s="293">
        <v>1</v>
      </c>
      <c r="CB372" s="293">
        <v>7</v>
      </c>
    </row>
    <row r="373" spans="1:80">
      <c r="A373" s="294">
        <v>316</v>
      </c>
      <c r="B373" s="295" t="s">
        <v>820</v>
      </c>
      <c r="C373" s="296" t="s">
        <v>821</v>
      </c>
      <c r="D373" s="297" t="s">
        <v>197</v>
      </c>
      <c r="E373" s="298">
        <v>194.8</v>
      </c>
      <c r="F373" s="298">
        <v>0</v>
      </c>
      <c r="G373" s="299">
        <f>E373*F373</f>
        <v>0</v>
      </c>
      <c r="H373" s="300">
        <v>2.7999999999999998E-4</v>
      </c>
      <c r="I373" s="301">
        <f>E373*H373</f>
        <v>5.4543999999999995E-2</v>
      </c>
      <c r="J373" s="300">
        <v>0</v>
      </c>
      <c r="K373" s="301">
        <f>E373*J373</f>
        <v>0</v>
      </c>
      <c r="O373" s="293">
        <v>2</v>
      </c>
      <c r="AA373" s="262">
        <v>1</v>
      </c>
      <c r="AB373" s="262">
        <v>0</v>
      </c>
      <c r="AC373" s="262">
        <v>0</v>
      </c>
      <c r="AZ373" s="262">
        <v>2</v>
      </c>
      <c r="BA373" s="262">
        <f>IF(AZ373=1,G373,0)</f>
        <v>0</v>
      </c>
      <c r="BB373" s="262">
        <f>IF(AZ373=2,G373,0)</f>
        <v>0</v>
      </c>
      <c r="BC373" s="262">
        <f>IF(AZ373=3,G373,0)</f>
        <v>0</v>
      </c>
      <c r="BD373" s="262">
        <f>IF(AZ373=4,G373,0)</f>
        <v>0</v>
      </c>
      <c r="BE373" s="262">
        <f>IF(AZ373=5,G373,0)</f>
        <v>0</v>
      </c>
      <c r="CA373" s="293">
        <v>1</v>
      </c>
      <c r="CB373" s="293">
        <v>0</v>
      </c>
    </row>
    <row r="374" spans="1:80" ht="22.5">
      <c r="A374" s="294">
        <v>317</v>
      </c>
      <c r="B374" s="295" t="s">
        <v>822</v>
      </c>
      <c r="C374" s="296" t="s">
        <v>823</v>
      </c>
      <c r="D374" s="297" t="s">
        <v>139</v>
      </c>
      <c r="E374" s="298">
        <v>6.5449999999999999</v>
      </c>
      <c r="F374" s="298">
        <v>0</v>
      </c>
      <c r="G374" s="299">
        <f>E374*F374</f>
        <v>0</v>
      </c>
      <c r="H374" s="300">
        <v>1.6000000000000001E-3</v>
      </c>
      <c r="I374" s="301">
        <f>E374*H374</f>
        <v>1.0472E-2</v>
      </c>
      <c r="J374" s="300">
        <v>0</v>
      </c>
      <c r="K374" s="301">
        <f>E374*J374</f>
        <v>0</v>
      </c>
      <c r="O374" s="293">
        <v>2</v>
      </c>
      <c r="AA374" s="262">
        <v>1</v>
      </c>
      <c r="AB374" s="262">
        <v>0</v>
      </c>
      <c r="AC374" s="262">
        <v>0</v>
      </c>
      <c r="AZ374" s="262">
        <v>2</v>
      </c>
      <c r="BA374" s="262">
        <f>IF(AZ374=1,G374,0)</f>
        <v>0</v>
      </c>
      <c r="BB374" s="262">
        <f>IF(AZ374=2,G374,0)</f>
        <v>0</v>
      </c>
      <c r="BC374" s="262">
        <f>IF(AZ374=3,G374,0)</f>
        <v>0</v>
      </c>
      <c r="BD374" s="262">
        <f>IF(AZ374=4,G374,0)</f>
        <v>0</v>
      </c>
      <c r="BE374" s="262">
        <f>IF(AZ374=5,G374,0)</f>
        <v>0</v>
      </c>
      <c r="CA374" s="293">
        <v>1</v>
      </c>
      <c r="CB374" s="293">
        <v>0</v>
      </c>
    </row>
    <row r="375" spans="1:80">
      <c r="A375" s="294">
        <v>318</v>
      </c>
      <c r="B375" s="295" t="s">
        <v>824</v>
      </c>
      <c r="C375" s="296" t="s">
        <v>825</v>
      </c>
      <c r="D375" s="297" t="s">
        <v>139</v>
      </c>
      <c r="E375" s="298">
        <v>157.5</v>
      </c>
      <c r="F375" s="298">
        <v>0</v>
      </c>
      <c r="G375" s="299">
        <f>E375*F375</f>
        <v>0</v>
      </c>
      <c r="H375" s="300">
        <v>0</v>
      </c>
      <c r="I375" s="301">
        <f>E375*H375</f>
        <v>0</v>
      </c>
      <c r="J375" s="300">
        <v>0</v>
      </c>
      <c r="K375" s="301">
        <f>E375*J375</f>
        <v>0</v>
      </c>
      <c r="O375" s="293">
        <v>2</v>
      </c>
      <c r="AA375" s="262">
        <v>1</v>
      </c>
      <c r="AB375" s="262">
        <v>7</v>
      </c>
      <c r="AC375" s="262">
        <v>7</v>
      </c>
      <c r="AZ375" s="262">
        <v>2</v>
      </c>
      <c r="BA375" s="262">
        <f>IF(AZ375=1,G375,0)</f>
        <v>0</v>
      </c>
      <c r="BB375" s="262">
        <f>IF(AZ375=2,G375,0)</f>
        <v>0</v>
      </c>
      <c r="BC375" s="262">
        <f>IF(AZ375=3,G375,0)</f>
        <v>0</v>
      </c>
      <c r="BD375" s="262">
        <f>IF(AZ375=4,G375,0)</f>
        <v>0</v>
      </c>
      <c r="BE375" s="262">
        <f>IF(AZ375=5,G375,0)</f>
        <v>0</v>
      </c>
      <c r="CA375" s="293">
        <v>1</v>
      </c>
      <c r="CB375" s="293">
        <v>7</v>
      </c>
    </row>
    <row r="376" spans="1:80">
      <c r="A376" s="294">
        <v>319</v>
      </c>
      <c r="B376" s="295" t="s">
        <v>826</v>
      </c>
      <c r="C376" s="296" t="s">
        <v>827</v>
      </c>
      <c r="D376" s="297" t="s">
        <v>323</v>
      </c>
      <c r="E376" s="298">
        <v>975</v>
      </c>
      <c r="F376" s="298">
        <v>0</v>
      </c>
      <c r="G376" s="299">
        <f>E376*F376</f>
        <v>0</v>
      </c>
      <c r="H376" s="300">
        <v>1E-3</v>
      </c>
      <c r="I376" s="301">
        <f>E376*H376</f>
        <v>0.97499999999999998</v>
      </c>
      <c r="J376" s="300"/>
      <c r="K376" s="301">
        <f>E376*J376</f>
        <v>0</v>
      </c>
      <c r="O376" s="293">
        <v>2</v>
      </c>
      <c r="AA376" s="262">
        <v>3</v>
      </c>
      <c r="AB376" s="262">
        <v>7</v>
      </c>
      <c r="AC376" s="262" t="s">
        <v>826</v>
      </c>
      <c r="AZ376" s="262">
        <v>2</v>
      </c>
      <c r="BA376" s="262">
        <f>IF(AZ376=1,G376,0)</f>
        <v>0</v>
      </c>
      <c r="BB376" s="262">
        <f>IF(AZ376=2,G376,0)</f>
        <v>0</v>
      </c>
      <c r="BC376" s="262">
        <f>IF(AZ376=3,G376,0)</f>
        <v>0</v>
      </c>
      <c r="BD376" s="262">
        <f>IF(AZ376=4,G376,0)</f>
        <v>0</v>
      </c>
      <c r="BE376" s="262">
        <f>IF(AZ376=5,G376,0)</f>
        <v>0</v>
      </c>
      <c r="CA376" s="293">
        <v>3</v>
      </c>
      <c r="CB376" s="293">
        <v>7</v>
      </c>
    </row>
    <row r="377" spans="1:80" ht="22.5">
      <c r="A377" s="294">
        <v>320</v>
      </c>
      <c r="B377" s="295" t="s">
        <v>828</v>
      </c>
      <c r="C377" s="296" t="s">
        <v>829</v>
      </c>
      <c r="D377" s="297" t="s">
        <v>139</v>
      </c>
      <c r="E377" s="298">
        <v>132.49340000000001</v>
      </c>
      <c r="F377" s="298">
        <v>0</v>
      </c>
      <c r="G377" s="299">
        <f>E377*F377</f>
        <v>0</v>
      </c>
      <c r="H377" s="300">
        <v>1.9199999999999998E-2</v>
      </c>
      <c r="I377" s="301">
        <f>E377*H377</f>
        <v>2.5438732800000001</v>
      </c>
      <c r="J377" s="300"/>
      <c r="K377" s="301">
        <f>E377*J377</f>
        <v>0</v>
      </c>
      <c r="O377" s="293">
        <v>2</v>
      </c>
      <c r="AA377" s="262">
        <v>3</v>
      </c>
      <c r="AB377" s="262">
        <v>7</v>
      </c>
      <c r="AC377" s="262">
        <v>597642030</v>
      </c>
      <c r="AZ377" s="262">
        <v>2</v>
      </c>
      <c r="BA377" s="262">
        <f>IF(AZ377=1,G377,0)</f>
        <v>0</v>
      </c>
      <c r="BB377" s="262">
        <f>IF(AZ377=2,G377,0)</f>
        <v>0</v>
      </c>
      <c r="BC377" s="262">
        <f>IF(AZ377=3,G377,0)</f>
        <v>0</v>
      </c>
      <c r="BD377" s="262">
        <f>IF(AZ377=4,G377,0)</f>
        <v>0</v>
      </c>
      <c r="BE377" s="262">
        <f>IF(AZ377=5,G377,0)</f>
        <v>0</v>
      </c>
      <c r="CA377" s="293">
        <v>3</v>
      </c>
      <c r="CB377" s="293">
        <v>7</v>
      </c>
    </row>
    <row r="378" spans="1:80" ht="22.5">
      <c r="A378" s="294">
        <v>321</v>
      </c>
      <c r="B378" s="295" t="s">
        <v>830</v>
      </c>
      <c r="C378" s="296" t="s">
        <v>831</v>
      </c>
      <c r="D378" s="297" t="s">
        <v>139</v>
      </c>
      <c r="E378" s="298">
        <v>3.2081</v>
      </c>
      <c r="F378" s="298">
        <v>0</v>
      </c>
      <c r="G378" s="299">
        <f>E378*F378</f>
        <v>0</v>
      </c>
      <c r="H378" s="300">
        <v>1.9199999999999998E-2</v>
      </c>
      <c r="I378" s="301">
        <f>E378*H378</f>
        <v>6.1595519999999994E-2</v>
      </c>
      <c r="J378" s="300"/>
      <c r="K378" s="301">
        <f>E378*J378</f>
        <v>0</v>
      </c>
      <c r="O378" s="293">
        <v>2</v>
      </c>
      <c r="AA378" s="262">
        <v>3</v>
      </c>
      <c r="AB378" s="262">
        <v>7</v>
      </c>
      <c r="AC378" s="262">
        <v>597642031</v>
      </c>
      <c r="AZ378" s="262">
        <v>2</v>
      </c>
      <c r="BA378" s="262">
        <f>IF(AZ378=1,G378,0)</f>
        <v>0</v>
      </c>
      <c r="BB378" s="262">
        <f>IF(AZ378=2,G378,0)</f>
        <v>0</v>
      </c>
      <c r="BC378" s="262">
        <f>IF(AZ378=3,G378,0)</f>
        <v>0</v>
      </c>
      <c r="BD378" s="262">
        <f>IF(AZ378=4,G378,0)</f>
        <v>0</v>
      </c>
      <c r="BE378" s="262">
        <f>IF(AZ378=5,G378,0)</f>
        <v>0</v>
      </c>
      <c r="CA378" s="293">
        <v>3</v>
      </c>
      <c r="CB378" s="293">
        <v>7</v>
      </c>
    </row>
    <row r="379" spans="1:80">
      <c r="A379" s="294">
        <v>322</v>
      </c>
      <c r="B379" s="295" t="s">
        <v>832</v>
      </c>
      <c r="C379" s="296" t="s">
        <v>833</v>
      </c>
      <c r="D379" s="297" t="s">
        <v>139</v>
      </c>
      <c r="E379" s="298">
        <v>55.545000000000002</v>
      </c>
      <c r="F379" s="298">
        <v>0</v>
      </c>
      <c r="G379" s="299">
        <f>E379*F379</f>
        <v>0</v>
      </c>
      <c r="H379" s="300">
        <v>1.8200000000000001E-2</v>
      </c>
      <c r="I379" s="301">
        <f>E379*H379</f>
        <v>1.0109190000000001</v>
      </c>
      <c r="J379" s="300"/>
      <c r="K379" s="301">
        <f>E379*J379</f>
        <v>0</v>
      </c>
      <c r="O379" s="293">
        <v>2</v>
      </c>
      <c r="AA379" s="262">
        <v>3</v>
      </c>
      <c r="AB379" s="262">
        <v>7</v>
      </c>
      <c r="AC379" s="262" t="s">
        <v>832</v>
      </c>
      <c r="AZ379" s="262">
        <v>2</v>
      </c>
      <c r="BA379" s="262">
        <f>IF(AZ379=1,G379,0)</f>
        <v>0</v>
      </c>
      <c r="BB379" s="262">
        <f>IF(AZ379=2,G379,0)</f>
        <v>0</v>
      </c>
      <c r="BC379" s="262">
        <f>IF(AZ379=3,G379,0)</f>
        <v>0</v>
      </c>
      <c r="BD379" s="262">
        <f>IF(AZ379=4,G379,0)</f>
        <v>0</v>
      </c>
      <c r="BE379" s="262">
        <f>IF(AZ379=5,G379,0)</f>
        <v>0</v>
      </c>
      <c r="CA379" s="293">
        <v>3</v>
      </c>
      <c r="CB379" s="293">
        <v>7</v>
      </c>
    </row>
    <row r="380" spans="1:80">
      <c r="A380" s="294">
        <v>323</v>
      </c>
      <c r="B380" s="295" t="s">
        <v>834</v>
      </c>
      <c r="C380" s="296" t="s">
        <v>835</v>
      </c>
      <c r="D380" s="297" t="s">
        <v>12</v>
      </c>
      <c r="E380" s="298"/>
      <c r="F380" s="298">
        <v>0</v>
      </c>
      <c r="G380" s="299">
        <f>E380*F380</f>
        <v>0</v>
      </c>
      <c r="H380" s="300">
        <v>0</v>
      </c>
      <c r="I380" s="301">
        <f>E380*H380</f>
        <v>0</v>
      </c>
      <c r="J380" s="300"/>
      <c r="K380" s="301">
        <f>E380*J380</f>
        <v>0</v>
      </c>
      <c r="O380" s="293">
        <v>2</v>
      </c>
      <c r="AA380" s="262">
        <v>7</v>
      </c>
      <c r="AB380" s="262">
        <v>1002</v>
      </c>
      <c r="AC380" s="262">
        <v>5</v>
      </c>
      <c r="AZ380" s="262">
        <v>2</v>
      </c>
      <c r="BA380" s="262">
        <f>IF(AZ380=1,G380,0)</f>
        <v>0</v>
      </c>
      <c r="BB380" s="262">
        <f>IF(AZ380=2,G380,0)</f>
        <v>0</v>
      </c>
      <c r="BC380" s="262">
        <f>IF(AZ380=3,G380,0)</f>
        <v>0</v>
      </c>
      <c r="BD380" s="262">
        <f>IF(AZ380=4,G380,0)</f>
        <v>0</v>
      </c>
      <c r="BE380" s="262">
        <f>IF(AZ380=5,G380,0)</f>
        <v>0</v>
      </c>
      <c r="CA380" s="293">
        <v>7</v>
      </c>
      <c r="CB380" s="293">
        <v>1002</v>
      </c>
    </row>
    <row r="381" spans="1:80">
      <c r="A381" s="303"/>
      <c r="B381" s="304" t="s">
        <v>101</v>
      </c>
      <c r="C381" s="305" t="s">
        <v>799</v>
      </c>
      <c r="D381" s="306"/>
      <c r="E381" s="307"/>
      <c r="F381" s="308"/>
      <c r="G381" s="309">
        <f>SUM(G362:G380)</f>
        <v>0</v>
      </c>
      <c r="H381" s="310"/>
      <c r="I381" s="311">
        <f>SUM(I362:I380)</f>
        <v>5.5438656340000003</v>
      </c>
      <c r="J381" s="310"/>
      <c r="K381" s="311">
        <f>SUM(K362:K380)</f>
        <v>0</v>
      </c>
      <c r="O381" s="293">
        <v>4</v>
      </c>
      <c r="BA381" s="312">
        <f>SUM(BA362:BA380)</f>
        <v>0</v>
      </c>
      <c r="BB381" s="312">
        <f>SUM(BB362:BB380)</f>
        <v>0</v>
      </c>
      <c r="BC381" s="312">
        <f>SUM(BC362:BC380)</f>
        <v>0</v>
      </c>
      <c r="BD381" s="312">
        <f>SUM(BD362:BD380)</f>
        <v>0</v>
      </c>
      <c r="BE381" s="312">
        <f>SUM(BE362:BE380)</f>
        <v>0</v>
      </c>
    </row>
    <row r="382" spans="1:80">
      <c r="A382" s="283" t="s">
        <v>97</v>
      </c>
      <c r="B382" s="284" t="s">
        <v>836</v>
      </c>
      <c r="C382" s="285" t="s">
        <v>837</v>
      </c>
      <c r="D382" s="286"/>
      <c r="E382" s="287"/>
      <c r="F382" s="287"/>
      <c r="G382" s="288"/>
      <c r="H382" s="289"/>
      <c r="I382" s="290"/>
      <c r="J382" s="291"/>
      <c r="K382" s="292"/>
      <c r="O382" s="293">
        <v>1</v>
      </c>
    </row>
    <row r="383" spans="1:80">
      <c r="A383" s="294">
        <v>324</v>
      </c>
      <c r="B383" s="295" t="s">
        <v>839</v>
      </c>
      <c r="C383" s="296" t="s">
        <v>840</v>
      </c>
      <c r="D383" s="297" t="s">
        <v>139</v>
      </c>
      <c r="E383" s="298">
        <v>162.5</v>
      </c>
      <c r="F383" s="298">
        <v>0</v>
      </c>
      <c r="G383" s="299">
        <f>E383*F383</f>
        <v>0</v>
      </c>
      <c r="H383" s="300">
        <v>0</v>
      </c>
      <c r="I383" s="301">
        <f>E383*H383</f>
        <v>0</v>
      </c>
      <c r="J383" s="300">
        <v>0</v>
      </c>
      <c r="K383" s="301">
        <f>E383*J383</f>
        <v>0</v>
      </c>
      <c r="O383" s="293">
        <v>2</v>
      </c>
      <c r="AA383" s="262">
        <v>1</v>
      </c>
      <c r="AB383" s="262">
        <v>1</v>
      </c>
      <c r="AC383" s="262">
        <v>1</v>
      </c>
      <c r="AZ383" s="262">
        <v>2</v>
      </c>
      <c r="BA383" s="262">
        <f>IF(AZ383=1,G383,0)</f>
        <v>0</v>
      </c>
      <c r="BB383" s="262">
        <f>IF(AZ383=2,G383,0)</f>
        <v>0</v>
      </c>
      <c r="BC383" s="262">
        <f>IF(AZ383=3,G383,0)</f>
        <v>0</v>
      </c>
      <c r="BD383" s="262">
        <f>IF(AZ383=4,G383,0)</f>
        <v>0</v>
      </c>
      <c r="BE383" s="262">
        <f>IF(AZ383=5,G383,0)</f>
        <v>0</v>
      </c>
      <c r="CA383" s="293">
        <v>1</v>
      </c>
      <c r="CB383" s="293">
        <v>1</v>
      </c>
    </row>
    <row r="384" spans="1:80">
      <c r="A384" s="294">
        <v>325</v>
      </c>
      <c r="B384" s="295" t="s">
        <v>841</v>
      </c>
      <c r="C384" s="296" t="s">
        <v>842</v>
      </c>
      <c r="D384" s="297" t="s">
        <v>139</v>
      </c>
      <c r="E384" s="298">
        <v>162.5</v>
      </c>
      <c r="F384" s="298">
        <v>0</v>
      </c>
      <c r="G384" s="299">
        <f>E384*F384</f>
        <v>0</v>
      </c>
      <c r="H384" s="300">
        <v>0</v>
      </c>
      <c r="I384" s="301">
        <f>E384*H384</f>
        <v>0</v>
      </c>
      <c r="J384" s="300">
        <v>0</v>
      </c>
      <c r="K384" s="301">
        <f>E384*J384</f>
        <v>0</v>
      </c>
      <c r="O384" s="293">
        <v>2</v>
      </c>
      <c r="AA384" s="262">
        <v>1</v>
      </c>
      <c r="AB384" s="262">
        <v>0</v>
      </c>
      <c r="AC384" s="262">
        <v>0</v>
      </c>
      <c r="AZ384" s="262">
        <v>2</v>
      </c>
      <c r="BA384" s="262">
        <f>IF(AZ384=1,G384,0)</f>
        <v>0</v>
      </c>
      <c r="BB384" s="262">
        <f>IF(AZ384=2,G384,0)</f>
        <v>0</v>
      </c>
      <c r="BC384" s="262">
        <f>IF(AZ384=3,G384,0)</f>
        <v>0</v>
      </c>
      <c r="BD384" s="262">
        <f>IF(AZ384=4,G384,0)</f>
        <v>0</v>
      </c>
      <c r="BE384" s="262">
        <f>IF(AZ384=5,G384,0)</f>
        <v>0</v>
      </c>
      <c r="CA384" s="293">
        <v>1</v>
      </c>
      <c r="CB384" s="293">
        <v>0</v>
      </c>
    </row>
    <row r="385" spans="1:80" ht="22.5">
      <c r="A385" s="294">
        <v>326</v>
      </c>
      <c r="B385" s="295" t="s">
        <v>843</v>
      </c>
      <c r="C385" s="296" t="s">
        <v>844</v>
      </c>
      <c r="D385" s="297" t="s">
        <v>197</v>
      </c>
      <c r="E385" s="298">
        <v>21.6</v>
      </c>
      <c r="F385" s="298">
        <v>0</v>
      </c>
      <c r="G385" s="299">
        <f>E385*F385</f>
        <v>0</v>
      </c>
      <c r="H385" s="300">
        <v>2.0000000000000002E-5</v>
      </c>
      <c r="I385" s="301">
        <f>E385*H385</f>
        <v>4.3200000000000004E-4</v>
      </c>
      <c r="J385" s="300">
        <v>0</v>
      </c>
      <c r="K385" s="301">
        <f>E385*J385</f>
        <v>0</v>
      </c>
      <c r="O385" s="293">
        <v>2</v>
      </c>
      <c r="AA385" s="262">
        <v>1</v>
      </c>
      <c r="AB385" s="262">
        <v>7</v>
      </c>
      <c r="AC385" s="262">
        <v>7</v>
      </c>
      <c r="AZ385" s="262">
        <v>2</v>
      </c>
      <c r="BA385" s="262">
        <f>IF(AZ385=1,G385,0)</f>
        <v>0</v>
      </c>
      <c r="BB385" s="262">
        <f>IF(AZ385=2,G385,0)</f>
        <v>0</v>
      </c>
      <c r="BC385" s="262">
        <f>IF(AZ385=3,G385,0)</f>
        <v>0</v>
      </c>
      <c r="BD385" s="262">
        <f>IF(AZ385=4,G385,0)</f>
        <v>0</v>
      </c>
      <c r="BE385" s="262">
        <f>IF(AZ385=5,G385,0)</f>
        <v>0</v>
      </c>
      <c r="CA385" s="293">
        <v>1</v>
      </c>
      <c r="CB385" s="293">
        <v>7</v>
      </c>
    </row>
    <row r="386" spans="1:80">
      <c r="A386" s="294">
        <v>327</v>
      </c>
      <c r="B386" s="295" t="s">
        <v>824</v>
      </c>
      <c r="C386" s="296" t="s">
        <v>825</v>
      </c>
      <c r="D386" s="297" t="s">
        <v>139</v>
      </c>
      <c r="E386" s="298">
        <v>162.5</v>
      </c>
      <c r="F386" s="298">
        <v>0</v>
      </c>
      <c r="G386" s="299">
        <f>E386*F386</f>
        <v>0</v>
      </c>
      <c r="H386" s="300">
        <v>0</v>
      </c>
      <c r="I386" s="301">
        <f>E386*H386</f>
        <v>0</v>
      </c>
      <c r="J386" s="300">
        <v>0</v>
      </c>
      <c r="K386" s="301">
        <f>E386*J386</f>
        <v>0</v>
      </c>
      <c r="O386" s="293">
        <v>2</v>
      </c>
      <c r="AA386" s="262">
        <v>1</v>
      </c>
      <c r="AB386" s="262">
        <v>7</v>
      </c>
      <c r="AC386" s="262">
        <v>7</v>
      </c>
      <c r="AZ386" s="262">
        <v>2</v>
      </c>
      <c r="BA386" s="262">
        <f>IF(AZ386=1,G386,0)</f>
        <v>0</v>
      </c>
      <c r="BB386" s="262">
        <f>IF(AZ386=2,G386,0)</f>
        <v>0</v>
      </c>
      <c r="BC386" s="262">
        <f>IF(AZ386=3,G386,0)</f>
        <v>0</v>
      </c>
      <c r="BD386" s="262">
        <f>IF(AZ386=4,G386,0)</f>
        <v>0</v>
      </c>
      <c r="BE386" s="262">
        <f>IF(AZ386=5,G386,0)</f>
        <v>0</v>
      </c>
      <c r="CA386" s="293">
        <v>1</v>
      </c>
      <c r="CB386" s="293">
        <v>7</v>
      </c>
    </row>
    <row r="387" spans="1:80">
      <c r="A387" s="294">
        <v>328</v>
      </c>
      <c r="B387" s="295" t="s">
        <v>845</v>
      </c>
      <c r="C387" s="296" t="s">
        <v>846</v>
      </c>
      <c r="D387" s="297" t="s">
        <v>197</v>
      </c>
      <c r="E387" s="298">
        <v>60.7</v>
      </c>
      <c r="F387" s="298">
        <v>0</v>
      </c>
      <c r="G387" s="299">
        <f>E387*F387</f>
        <v>0</v>
      </c>
      <c r="H387" s="300">
        <v>2.0000000000000002E-5</v>
      </c>
      <c r="I387" s="301">
        <f>E387*H387</f>
        <v>1.2140000000000002E-3</v>
      </c>
      <c r="J387" s="300">
        <v>0</v>
      </c>
      <c r="K387" s="301">
        <f>E387*J387</f>
        <v>0</v>
      </c>
      <c r="O387" s="293">
        <v>2</v>
      </c>
      <c r="AA387" s="262">
        <v>1</v>
      </c>
      <c r="AB387" s="262">
        <v>7</v>
      </c>
      <c r="AC387" s="262">
        <v>7</v>
      </c>
      <c r="AZ387" s="262">
        <v>2</v>
      </c>
      <c r="BA387" s="262">
        <f>IF(AZ387=1,G387,0)</f>
        <v>0</v>
      </c>
      <c r="BB387" s="262">
        <f>IF(AZ387=2,G387,0)</f>
        <v>0</v>
      </c>
      <c r="BC387" s="262">
        <f>IF(AZ387=3,G387,0)</f>
        <v>0</v>
      </c>
      <c r="BD387" s="262">
        <f>IF(AZ387=4,G387,0)</f>
        <v>0</v>
      </c>
      <c r="BE387" s="262">
        <f>IF(AZ387=5,G387,0)</f>
        <v>0</v>
      </c>
      <c r="CA387" s="293">
        <v>1</v>
      </c>
      <c r="CB387" s="293">
        <v>7</v>
      </c>
    </row>
    <row r="388" spans="1:80" ht="22.5">
      <c r="A388" s="294">
        <v>329</v>
      </c>
      <c r="B388" s="295" t="s">
        <v>847</v>
      </c>
      <c r="C388" s="296" t="s">
        <v>848</v>
      </c>
      <c r="D388" s="297" t="s">
        <v>139</v>
      </c>
      <c r="E388" s="298">
        <v>165.5</v>
      </c>
      <c r="F388" s="298">
        <v>0</v>
      </c>
      <c r="G388" s="299">
        <f>E388*F388</f>
        <v>0</v>
      </c>
      <c r="H388" s="300">
        <v>2.5000000000000001E-4</v>
      </c>
      <c r="I388" s="301">
        <f>E388*H388</f>
        <v>4.1375000000000002E-2</v>
      </c>
      <c r="J388" s="300">
        <v>0</v>
      </c>
      <c r="K388" s="301">
        <f>E388*J388</f>
        <v>0</v>
      </c>
      <c r="O388" s="293">
        <v>2</v>
      </c>
      <c r="AA388" s="262">
        <v>1</v>
      </c>
      <c r="AB388" s="262">
        <v>7</v>
      </c>
      <c r="AC388" s="262">
        <v>7</v>
      </c>
      <c r="AZ388" s="262">
        <v>2</v>
      </c>
      <c r="BA388" s="262">
        <f>IF(AZ388=1,G388,0)</f>
        <v>0</v>
      </c>
      <c r="BB388" s="262">
        <f>IF(AZ388=2,G388,0)</f>
        <v>0</v>
      </c>
      <c r="BC388" s="262">
        <f>IF(AZ388=3,G388,0)</f>
        <v>0</v>
      </c>
      <c r="BD388" s="262">
        <f>IF(AZ388=4,G388,0)</f>
        <v>0</v>
      </c>
      <c r="BE388" s="262">
        <f>IF(AZ388=5,G388,0)</f>
        <v>0</v>
      </c>
      <c r="CA388" s="293">
        <v>1</v>
      </c>
      <c r="CB388" s="293">
        <v>7</v>
      </c>
    </row>
    <row r="389" spans="1:80" ht="22.5">
      <c r="A389" s="294">
        <v>330</v>
      </c>
      <c r="B389" s="295" t="s">
        <v>849</v>
      </c>
      <c r="C389" s="296" t="s">
        <v>850</v>
      </c>
      <c r="D389" s="297" t="s">
        <v>139</v>
      </c>
      <c r="E389" s="298">
        <v>6.5449999999999999</v>
      </c>
      <c r="F389" s="298">
        <v>0</v>
      </c>
      <c r="G389" s="299">
        <f>E389*F389</f>
        <v>0</v>
      </c>
      <c r="H389" s="300">
        <v>4.1999999999999997E-3</v>
      </c>
      <c r="I389" s="301">
        <f>E389*H389</f>
        <v>2.7489E-2</v>
      </c>
      <c r="J389" s="300">
        <v>0</v>
      </c>
      <c r="K389" s="301">
        <f>E389*J389</f>
        <v>0</v>
      </c>
      <c r="O389" s="293">
        <v>2</v>
      </c>
      <c r="AA389" s="262">
        <v>1</v>
      </c>
      <c r="AB389" s="262">
        <v>7</v>
      </c>
      <c r="AC389" s="262">
        <v>7</v>
      </c>
      <c r="AZ389" s="262">
        <v>2</v>
      </c>
      <c r="BA389" s="262">
        <f>IF(AZ389=1,G389,0)</f>
        <v>0</v>
      </c>
      <c r="BB389" s="262">
        <f>IF(AZ389=2,G389,0)</f>
        <v>0</v>
      </c>
      <c r="BC389" s="262">
        <f>IF(AZ389=3,G389,0)</f>
        <v>0</v>
      </c>
      <c r="BD389" s="262">
        <f>IF(AZ389=4,G389,0)</f>
        <v>0</v>
      </c>
      <c r="BE389" s="262">
        <f>IF(AZ389=5,G389,0)</f>
        <v>0</v>
      </c>
      <c r="CA389" s="293">
        <v>1</v>
      </c>
      <c r="CB389" s="293">
        <v>7</v>
      </c>
    </row>
    <row r="390" spans="1:80" ht="22.5">
      <c r="A390" s="294">
        <v>331</v>
      </c>
      <c r="B390" s="295" t="s">
        <v>851</v>
      </c>
      <c r="C390" s="296" t="s">
        <v>852</v>
      </c>
      <c r="D390" s="297" t="s">
        <v>176</v>
      </c>
      <c r="E390" s="298">
        <v>3</v>
      </c>
      <c r="F390" s="298">
        <v>0</v>
      </c>
      <c r="G390" s="299">
        <f>E390*F390</f>
        <v>0</v>
      </c>
      <c r="H390" s="300">
        <v>0.01</v>
      </c>
      <c r="I390" s="301">
        <f>E390*H390</f>
        <v>0.03</v>
      </c>
      <c r="J390" s="300">
        <v>0</v>
      </c>
      <c r="K390" s="301">
        <f>E390*J390</f>
        <v>0</v>
      </c>
      <c r="O390" s="293">
        <v>2</v>
      </c>
      <c r="AA390" s="262">
        <v>1</v>
      </c>
      <c r="AB390" s="262">
        <v>7</v>
      </c>
      <c r="AC390" s="262">
        <v>7</v>
      </c>
      <c r="AZ390" s="262">
        <v>2</v>
      </c>
      <c r="BA390" s="262">
        <f>IF(AZ390=1,G390,0)</f>
        <v>0</v>
      </c>
      <c r="BB390" s="262">
        <f>IF(AZ390=2,G390,0)</f>
        <v>0</v>
      </c>
      <c r="BC390" s="262">
        <f>IF(AZ390=3,G390,0)</f>
        <v>0</v>
      </c>
      <c r="BD390" s="262">
        <f>IF(AZ390=4,G390,0)</f>
        <v>0</v>
      </c>
      <c r="BE390" s="262">
        <f>IF(AZ390=5,G390,0)</f>
        <v>0</v>
      </c>
      <c r="CA390" s="293">
        <v>1</v>
      </c>
      <c r="CB390" s="293">
        <v>7</v>
      </c>
    </row>
    <row r="391" spans="1:80" ht="22.5">
      <c r="A391" s="294">
        <v>332</v>
      </c>
      <c r="B391" s="295" t="s">
        <v>853</v>
      </c>
      <c r="C391" s="296" t="s">
        <v>854</v>
      </c>
      <c r="D391" s="297" t="s">
        <v>176</v>
      </c>
      <c r="E391" s="298">
        <v>3</v>
      </c>
      <c r="F391" s="298">
        <v>0</v>
      </c>
      <c r="G391" s="299">
        <f>E391*F391</f>
        <v>0</v>
      </c>
      <c r="H391" s="300">
        <v>0.01</v>
      </c>
      <c r="I391" s="301">
        <f>E391*H391</f>
        <v>0.03</v>
      </c>
      <c r="J391" s="300">
        <v>0</v>
      </c>
      <c r="K391" s="301">
        <f>E391*J391</f>
        <v>0</v>
      </c>
      <c r="O391" s="293">
        <v>2</v>
      </c>
      <c r="AA391" s="262">
        <v>1</v>
      </c>
      <c r="AB391" s="262">
        <v>7</v>
      </c>
      <c r="AC391" s="262">
        <v>7</v>
      </c>
      <c r="AZ391" s="262">
        <v>2</v>
      </c>
      <c r="BA391" s="262">
        <f>IF(AZ391=1,G391,0)</f>
        <v>0</v>
      </c>
      <c r="BB391" s="262">
        <f>IF(AZ391=2,G391,0)</f>
        <v>0</v>
      </c>
      <c r="BC391" s="262">
        <f>IF(AZ391=3,G391,0)</f>
        <v>0</v>
      </c>
      <c r="BD391" s="262">
        <f>IF(AZ391=4,G391,0)</f>
        <v>0</v>
      </c>
      <c r="BE391" s="262">
        <f>IF(AZ391=5,G391,0)</f>
        <v>0</v>
      </c>
      <c r="CA391" s="293">
        <v>1</v>
      </c>
      <c r="CB391" s="293">
        <v>7</v>
      </c>
    </row>
    <row r="392" spans="1:80">
      <c r="A392" s="294">
        <v>333</v>
      </c>
      <c r="B392" s="295" t="s">
        <v>855</v>
      </c>
      <c r="C392" s="296" t="s">
        <v>856</v>
      </c>
      <c r="D392" s="297" t="s">
        <v>197</v>
      </c>
      <c r="E392" s="298">
        <v>9.3000000000000007</v>
      </c>
      <c r="F392" s="298">
        <v>0</v>
      </c>
      <c r="G392" s="299">
        <f>E392*F392</f>
        <v>0</v>
      </c>
      <c r="H392" s="300">
        <v>7.3999999999999999E-4</v>
      </c>
      <c r="I392" s="301">
        <f>E392*H392</f>
        <v>6.8820000000000001E-3</v>
      </c>
      <c r="J392" s="300">
        <v>0</v>
      </c>
      <c r="K392" s="301">
        <f>E392*J392</f>
        <v>0</v>
      </c>
      <c r="O392" s="293">
        <v>2</v>
      </c>
      <c r="AA392" s="262">
        <v>1</v>
      </c>
      <c r="AB392" s="262">
        <v>7</v>
      </c>
      <c r="AC392" s="262">
        <v>7</v>
      </c>
      <c r="AZ392" s="262">
        <v>2</v>
      </c>
      <c r="BA392" s="262">
        <f>IF(AZ392=1,G392,0)</f>
        <v>0</v>
      </c>
      <c r="BB392" s="262">
        <f>IF(AZ392=2,G392,0)</f>
        <v>0</v>
      </c>
      <c r="BC392" s="262">
        <f>IF(AZ392=3,G392,0)</f>
        <v>0</v>
      </c>
      <c r="BD392" s="262">
        <f>IF(AZ392=4,G392,0)</f>
        <v>0</v>
      </c>
      <c r="BE392" s="262">
        <f>IF(AZ392=5,G392,0)</f>
        <v>0</v>
      </c>
      <c r="CA392" s="293">
        <v>1</v>
      </c>
      <c r="CB392" s="293">
        <v>7</v>
      </c>
    </row>
    <row r="393" spans="1:80">
      <c r="A393" s="294">
        <v>334</v>
      </c>
      <c r="B393" s="295" t="s">
        <v>857</v>
      </c>
      <c r="C393" s="296" t="s">
        <v>858</v>
      </c>
      <c r="D393" s="297" t="s">
        <v>139</v>
      </c>
      <c r="E393" s="298">
        <v>162.5</v>
      </c>
      <c r="F393" s="298">
        <v>0</v>
      </c>
      <c r="G393" s="299">
        <f>E393*F393</f>
        <v>0</v>
      </c>
      <c r="H393" s="300">
        <v>9.7099999999999999E-3</v>
      </c>
      <c r="I393" s="301">
        <f>E393*H393</f>
        <v>1.5778749999999999</v>
      </c>
      <c r="J393" s="300">
        <v>0</v>
      </c>
      <c r="K393" s="301">
        <f>E393*J393</f>
        <v>0</v>
      </c>
      <c r="O393" s="293">
        <v>2</v>
      </c>
      <c r="AA393" s="262">
        <v>1</v>
      </c>
      <c r="AB393" s="262">
        <v>7</v>
      </c>
      <c r="AC393" s="262">
        <v>7</v>
      </c>
      <c r="AZ393" s="262">
        <v>2</v>
      </c>
      <c r="BA393" s="262">
        <f>IF(AZ393=1,G393,0)</f>
        <v>0</v>
      </c>
      <c r="BB393" s="262">
        <f>IF(AZ393=2,G393,0)</f>
        <v>0</v>
      </c>
      <c r="BC393" s="262">
        <f>IF(AZ393=3,G393,0)</f>
        <v>0</v>
      </c>
      <c r="BD393" s="262">
        <f>IF(AZ393=4,G393,0)</f>
        <v>0</v>
      </c>
      <c r="BE393" s="262">
        <f>IF(AZ393=5,G393,0)</f>
        <v>0</v>
      </c>
      <c r="CA393" s="293">
        <v>1</v>
      </c>
      <c r="CB393" s="293">
        <v>7</v>
      </c>
    </row>
    <row r="394" spans="1:80" ht="22.5">
      <c r="A394" s="294">
        <v>335</v>
      </c>
      <c r="B394" s="295" t="s">
        <v>859</v>
      </c>
      <c r="C394" s="296" t="s">
        <v>860</v>
      </c>
      <c r="D394" s="297" t="s">
        <v>139</v>
      </c>
      <c r="E394" s="298">
        <v>162.5</v>
      </c>
      <c r="F394" s="298">
        <v>0</v>
      </c>
      <c r="G394" s="299">
        <f>E394*F394</f>
        <v>0</v>
      </c>
      <c r="H394" s="300">
        <v>8.9999999999999998E-4</v>
      </c>
      <c r="I394" s="301">
        <f>E394*H394</f>
        <v>0.14624999999999999</v>
      </c>
      <c r="J394" s="300">
        <v>0</v>
      </c>
      <c r="K394" s="301">
        <f>E394*J394</f>
        <v>0</v>
      </c>
      <c r="O394" s="293">
        <v>2</v>
      </c>
      <c r="AA394" s="262">
        <v>2</v>
      </c>
      <c r="AB394" s="262">
        <v>7</v>
      </c>
      <c r="AC394" s="262">
        <v>7</v>
      </c>
      <c r="AZ394" s="262">
        <v>2</v>
      </c>
      <c r="BA394" s="262">
        <f>IF(AZ394=1,G394,0)</f>
        <v>0</v>
      </c>
      <c r="BB394" s="262">
        <f>IF(AZ394=2,G394,0)</f>
        <v>0</v>
      </c>
      <c r="BC394" s="262">
        <f>IF(AZ394=3,G394,0)</f>
        <v>0</v>
      </c>
      <c r="BD394" s="262">
        <f>IF(AZ394=4,G394,0)</f>
        <v>0</v>
      </c>
      <c r="BE394" s="262">
        <f>IF(AZ394=5,G394,0)</f>
        <v>0</v>
      </c>
      <c r="CA394" s="293">
        <v>2</v>
      </c>
      <c r="CB394" s="293">
        <v>7</v>
      </c>
    </row>
    <row r="395" spans="1:80" ht="22.5">
      <c r="A395" s="294">
        <v>336</v>
      </c>
      <c r="B395" s="295" t="s">
        <v>861</v>
      </c>
      <c r="C395" s="296" t="s">
        <v>862</v>
      </c>
      <c r="D395" s="297" t="s">
        <v>139</v>
      </c>
      <c r="E395" s="298">
        <v>178.75</v>
      </c>
      <c r="F395" s="298">
        <v>0</v>
      </c>
      <c r="G395" s="299">
        <f>E395*F395</f>
        <v>0</v>
      </c>
      <c r="H395" s="300">
        <v>2.8999999999999998E-3</v>
      </c>
      <c r="I395" s="301">
        <f>E395*H395</f>
        <v>0.51837499999999992</v>
      </c>
      <c r="J395" s="300"/>
      <c r="K395" s="301">
        <f>E395*J395</f>
        <v>0</v>
      </c>
      <c r="O395" s="293">
        <v>2</v>
      </c>
      <c r="AA395" s="262">
        <v>3</v>
      </c>
      <c r="AB395" s="262">
        <v>7</v>
      </c>
      <c r="AC395" s="262" t="s">
        <v>861</v>
      </c>
      <c r="AZ395" s="262">
        <v>2</v>
      </c>
      <c r="BA395" s="262">
        <f>IF(AZ395=1,G395,0)</f>
        <v>0</v>
      </c>
      <c r="BB395" s="262">
        <f>IF(AZ395=2,G395,0)</f>
        <v>0</v>
      </c>
      <c r="BC395" s="262">
        <f>IF(AZ395=3,G395,0)</f>
        <v>0</v>
      </c>
      <c r="BD395" s="262">
        <f>IF(AZ395=4,G395,0)</f>
        <v>0</v>
      </c>
      <c r="BE395" s="262">
        <f>IF(AZ395=5,G395,0)</f>
        <v>0</v>
      </c>
      <c r="CA395" s="293">
        <v>3</v>
      </c>
      <c r="CB395" s="293">
        <v>7</v>
      </c>
    </row>
    <row r="396" spans="1:80">
      <c r="A396" s="294">
        <v>337</v>
      </c>
      <c r="B396" s="295" t="s">
        <v>863</v>
      </c>
      <c r="C396" s="296" t="s">
        <v>864</v>
      </c>
      <c r="D396" s="297" t="s">
        <v>142</v>
      </c>
      <c r="E396" s="298">
        <v>2.2336420000000001</v>
      </c>
      <c r="F396" s="298">
        <v>0</v>
      </c>
      <c r="G396" s="299">
        <f>E396*F396</f>
        <v>0</v>
      </c>
      <c r="H396" s="300">
        <v>0</v>
      </c>
      <c r="I396" s="301">
        <f>E396*H396</f>
        <v>0</v>
      </c>
      <c r="J396" s="300"/>
      <c r="K396" s="301">
        <f>E396*J396</f>
        <v>0</v>
      </c>
      <c r="O396" s="293">
        <v>2</v>
      </c>
      <c r="AA396" s="262">
        <v>7</v>
      </c>
      <c r="AB396" s="262">
        <v>1001</v>
      </c>
      <c r="AC396" s="262">
        <v>5</v>
      </c>
      <c r="AZ396" s="262">
        <v>2</v>
      </c>
      <c r="BA396" s="262">
        <f>IF(AZ396=1,G396,0)</f>
        <v>0</v>
      </c>
      <c r="BB396" s="262">
        <f>IF(AZ396=2,G396,0)</f>
        <v>0</v>
      </c>
      <c r="BC396" s="262">
        <f>IF(AZ396=3,G396,0)</f>
        <v>0</v>
      </c>
      <c r="BD396" s="262">
        <f>IF(AZ396=4,G396,0)</f>
        <v>0</v>
      </c>
      <c r="BE396" s="262">
        <f>IF(AZ396=5,G396,0)</f>
        <v>0</v>
      </c>
      <c r="CA396" s="293">
        <v>7</v>
      </c>
      <c r="CB396" s="293">
        <v>1001</v>
      </c>
    </row>
    <row r="397" spans="1:80">
      <c r="A397" s="303"/>
      <c r="B397" s="304" t="s">
        <v>101</v>
      </c>
      <c r="C397" s="305" t="s">
        <v>838</v>
      </c>
      <c r="D397" s="306"/>
      <c r="E397" s="307"/>
      <c r="F397" s="308"/>
      <c r="G397" s="309">
        <f>SUM(G382:G396)</f>
        <v>0</v>
      </c>
      <c r="H397" s="310"/>
      <c r="I397" s="311">
        <f>SUM(I382:I396)</f>
        <v>2.3798919999999999</v>
      </c>
      <c r="J397" s="310"/>
      <c r="K397" s="311">
        <f>SUM(K382:K396)</f>
        <v>0</v>
      </c>
      <c r="O397" s="293">
        <v>4</v>
      </c>
      <c r="BA397" s="312">
        <f>SUM(BA382:BA396)</f>
        <v>0</v>
      </c>
      <c r="BB397" s="312">
        <f>SUM(BB382:BB396)</f>
        <v>0</v>
      </c>
      <c r="BC397" s="312">
        <f>SUM(BC382:BC396)</f>
        <v>0</v>
      </c>
      <c r="BD397" s="312">
        <f>SUM(BD382:BD396)</f>
        <v>0</v>
      </c>
      <c r="BE397" s="312">
        <f>SUM(BE382:BE396)</f>
        <v>0</v>
      </c>
    </row>
    <row r="398" spans="1:80">
      <c r="A398" s="283" t="s">
        <v>97</v>
      </c>
      <c r="B398" s="284" t="s">
        <v>865</v>
      </c>
      <c r="C398" s="285" t="s">
        <v>866</v>
      </c>
      <c r="D398" s="286"/>
      <c r="E398" s="287"/>
      <c r="F398" s="287"/>
      <c r="G398" s="288"/>
      <c r="H398" s="289"/>
      <c r="I398" s="290"/>
      <c r="J398" s="291"/>
      <c r="K398" s="292"/>
      <c r="O398" s="293">
        <v>1</v>
      </c>
    </row>
    <row r="399" spans="1:80" ht="22.5">
      <c r="A399" s="294">
        <v>338</v>
      </c>
      <c r="B399" s="295" t="s">
        <v>868</v>
      </c>
      <c r="C399" s="296" t="s">
        <v>869</v>
      </c>
      <c r="D399" s="297" t="s">
        <v>139</v>
      </c>
      <c r="E399" s="298">
        <v>184.98500000000001</v>
      </c>
      <c r="F399" s="298">
        <v>0</v>
      </c>
      <c r="G399" s="299">
        <f>E399*F399</f>
        <v>0</v>
      </c>
      <c r="H399" s="300">
        <v>2.1000000000000001E-4</v>
      </c>
      <c r="I399" s="301">
        <f>E399*H399</f>
        <v>3.8846850000000002E-2</v>
      </c>
      <c r="J399" s="300">
        <v>0</v>
      </c>
      <c r="K399" s="301">
        <f>E399*J399</f>
        <v>0</v>
      </c>
      <c r="O399" s="293">
        <v>2</v>
      </c>
      <c r="AA399" s="262">
        <v>1</v>
      </c>
      <c r="AB399" s="262">
        <v>7</v>
      </c>
      <c r="AC399" s="262">
        <v>7</v>
      </c>
      <c r="AZ399" s="262">
        <v>2</v>
      </c>
      <c r="BA399" s="262">
        <f>IF(AZ399=1,G399,0)</f>
        <v>0</v>
      </c>
      <c r="BB399" s="262">
        <f>IF(AZ399=2,G399,0)</f>
        <v>0</v>
      </c>
      <c r="BC399" s="262">
        <f>IF(AZ399=3,G399,0)</f>
        <v>0</v>
      </c>
      <c r="BD399" s="262">
        <f>IF(AZ399=4,G399,0)</f>
        <v>0</v>
      </c>
      <c r="BE399" s="262">
        <f>IF(AZ399=5,G399,0)</f>
        <v>0</v>
      </c>
      <c r="CA399" s="293">
        <v>1</v>
      </c>
      <c r="CB399" s="293">
        <v>7</v>
      </c>
    </row>
    <row r="400" spans="1:80">
      <c r="A400" s="294">
        <v>339</v>
      </c>
      <c r="B400" s="295" t="s">
        <v>870</v>
      </c>
      <c r="C400" s="296" t="s">
        <v>871</v>
      </c>
      <c r="D400" s="297" t="s">
        <v>100</v>
      </c>
      <c r="E400" s="298">
        <v>29</v>
      </c>
      <c r="F400" s="298">
        <v>0</v>
      </c>
      <c r="G400" s="299">
        <f>E400*F400</f>
        <v>0</v>
      </c>
      <c r="H400" s="300">
        <v>0</v>
      </c>
      <c r="I400" s="301">
        <f>E400*H400</f>
        <v>0</v>
      </c>
      <c r="J400" s="300">
        <v>0</v>
      </c>
      <c r="K400" s="301">
        <f>E400*J400</f>
        <v>0</v>
      </c>
      <c r="O400" s="293">
        <v>2</v>
      </c>
      <c r="AA400" s="262">
        <v>1</v>
      </c>
      <c r="AB400" s="262">
        <v>0</v>
      </c>
      <c r="AC400" s="262">
        <v>0</v>
      </c>
      <c r="AZ400" s="262">
        <v>2</v>
      </c>
      <c r="BA400" s="262">
        <f>IF(AZ400=1,G400,0)</f>
        <v>0</v>
      </c>
      <c r="BB400" s="262">
        <f>IF(AZ400=2,G400,0)</f>
        <v>0</v>
      </c>
      <c r="BC400" s="262">
        <f>IF(AZ400=3,G400,0)</f>
        <v>0</v>
      </c>
      <c r="BD400" s="262">
        <f>IF(AZ400=4,G400,0)</f>
        <v>0</v>
      </c>
      <c r="BE400" s="262">
        <f>IF(AZ400=5,G400,0)</f>
        <v>0</v>
      </c>
      <c r="CA400" s="293">
        <v>1</v>
      </c>
      <c r="CB400" s="293">
        <v>0</v>
      </c>
    </row>
    <row r="401" spans="1:80">
      <c r="A401" s="294">
        <v>340</v>
      </c>
      <c r="B401" s="295" t="s">
        <v>872</v>
      </c>
      <c r="C401" s="296" t="s">
        <v>873</v>
      </c>
      <c r="D401" s="297" t="s">
        <v>100</v>
      </c>
      <c r="E401" s="298">
        <v>13</v>
      </c>
      <c r="F401" s="298">
        <v>0</v>
      </c>
      <c r="G401" s="299">
        <f>E401*F401</f>
        <v>0</v>
      </c>
      <c r="H401" s="300">
        <v>0</v>
      </c>
      <c r="I401" s="301">
        <f>E401*H401</f>
        <v>0</v>
      </c>
      <c r="J401" s="300">
        <v>0</v>
      </c>
      <c r="K401" s="301">
        <f>E401*J401</f>
        <v>0</v>
      </c>
      <c r="O401" s="293">
        <v>2</v>
      </c>
      <c r="AA401" s="262">
        <v>1</v>
      </c>
      <c r="AB401" s="262">
        <v>7</v>
      </c>
      <c r="AC401" s="262">
        <v>7</v>
      </c>
      <c r="AZ401" s="262">
        <v>2</v>
      </c>
      <c r="BA401" s="262">
        <f>IF(AZ401=1,G401,0)</f>
        <v>0</v>
      </c>
      <c r="BB401" s="262">
        <f>IF(AZ401=2,G401,0)</f>
        <v>0</v>
      </c>
      <c r="BC401" s="262">
        <f>IF(AZ401=3,G401,0)</f>
        <v>0</v>
      </c>
      <c r="BD401" s="262">
        <f>IF(AZ401=4,G401,0)</f>
        <v>0</v>
      </c>
      <c r="BE401" s="262">
        <f>IF(AZ401=5,G401,0)</f>
        <v>0</v>
      </c>
      <c r="CA401" s="293">
        <v>1</v>
      </c>
      <c r="CB401" s="293">
        <v>7</v>
      </c>
    </row>
    <row r="402" spans="1:80">
      <c r="A402" s="294">
        <v>341</v>
      </c>
      <c r="B402" s="295" t="s">
        <v>874</v>
      </c>
      <c r="C402" s="296" t="s">
        <v>875</v>
      </c>
      <c r="D402" s="297" t="s">
        <v>100</v>
      </c>
      <c r="E402" s="298">
        <v>9</v>
      </c>
      <c r="F402" s="298">
        <v>0</v>
      </c>
      <c r="G402" s="299">
        <f>E402*F402</f>
        <v>0</v>
      </c>
      <c r="H402" s="300">
        <v>0</v>
      </c>
      <c r="I402" s="301">
        <f>E402*H402</f>
        <v>0</v>
      </c>
      <c r="J402" s="300">
        <v>0</v>
      </c>
      <c r="K402" s="301">
        <f>E402*J402</f>
        <v>0</v>
      </c>
      <c r="O402" s="293">
        <v>2</v>
      </c>
      <c r="AA402" s="262">
        <v>1</v>
      </c>
      <c r="AB402" s="262">
        <v>7</v>
      </c>
      <c r="AC402" s="262">
        <v>7</v>
      </c>
      <c r="AZ402" s="262">
        <v>2</v>
      </c>
      <c r="BA402" s="262">
        <f>IF(AZ402=1,G402,0)</f>
        <v>0</v>
      </c>
      <c r="BB402" s="262">
        <f>IF(AZ402=2,G402,0)</f>
        <v>0</v>
      </c>
      <c r="BC402" s="262">
        <f>IF(AZ402=3,G402,0)</f>
        <v>0</v>
      </c>
      <c r="BD402" s="262">
        <f>IF(AZ402=4,G402,0)</f>
        <v>0</v>
      </c>
      <c r="BE402" s="262">
        <f>IF(AZ402=5,G402,0)</f>
        <v>0</v>
      </c>
      <c r="CA402" s="293">
        <v>1</v>
      </c>
      <c r="CB402" s="293">
        <v>7</v>
      </c>
    </row>
    <row r="403" spans="1:80" ht="22.5">
      <c r="A403" s="294">
        <v>342</v>
      </c>
      <c r="B403" s="295" t="s">
        <v>876</v>
      </c>
      <c r="C403" s="296" t="s">
        <v>877</v>
      </c>
      <c r="D403" s="297" t="s">
        <v>139</v>
      </c>
      <c r="E403" s="298">
        <v>184.98500000000001</v>
      </c>
      <c r="F403" s="298">
        <v>0</v>
      </c>
      <c r="G403" s="299">
        <f>E403*F403</f>
        <v>0</v>
      </c>
      <c r="H403" s="300">
        <v>3.7200000000000002E-3</v>
      </c>
      <c r="I403" s="301">
        <f>E403*H403</f>
        <v>0.68814420000000009</v>
      </c>
      <c r="J403" s="300">
        <v>0</v>
      </c>
      <c r="K403" s="301">
        <f>E403*J403</f>
        <v>0</v>
      </c>
      <c r="O403" s="293">
        <v>2</v>
      </c>
      <c r="AA403" s="262">
        <v>1</v>
      </c>
      <c r="AB403" s="262">
        <v>7</v>
      </c>
      <c r="AC403" s="262">
        <v>7</v>
      </c>
      <c r="AZ403" s="262">
        <v>2</v>
      </c>
      <c r="BA403" s="262">
        <f>IF(AZ403=1,G403,0)</f>
        <v>0</v>
      </c>
      <c r="BB403" s="262">
        <f>IF(AZ403=2,G403,0)</f>
        <v>0</v>
      </c>
      <c r="BC403" s="262">
        <f>IF(AZ403=3,G403,0)</f>
        <v>0</v>
      </c>
      <c r="BD403" s="262">
        <f>IF(AZ403=4,G403,0)</f>
        <v>0</v>
      </c>
      <c r="BE403" s="262">
        <f>IF(AZ403=5,G403,0)</f>
        <v>0</v>
      </c>
      <c r="CA403" s="293">
        <v>1</v>
      </c>
      <c r="CB403" s="293">
        <v>7</v>
      </c>
    </row>
    <row r="404" spans="1:80">
      <c r="A404" s="294">
        <v>343</v>
      </c>
      <c r="B404" s="295" t="s">
        <v>878</v>
      </c>
      <c r="C404" s="296" t="s">
        <v>879</v>
      </c>
      <c r="D404" s="297" t="s">
        <v>197</v>
      </c>
      <c r="E404" s="298">
        <v>44.94</v>
      </c>
      <c r="F404" s="298">
        <v>0</v>
      </c>
      <c r="G404" s="299">
        <f>E404*F404</f>
        <v>0</v>
      </c>
      <c r="H404" s="300">
        <v>0</v>
      </c>
      <c r="I404" s="301">
        <f>E404*H404</f>
        <v>0</v>
      </c>
      <c r="J404" s="300">
        <v>0</v>
      </c>
      <c r="K404" s="301">
        <f>E404*J404</f>
        <v>0</v>
      </c>
      <c r="O404" s="293">
        <v>2</v>
      </c>
      <c r="AA404" s="262">
        <v>1</v>
      </c>
      <c r="AB404" s="262">
        <v>0</v>
      </c>
      <c r="AC404" s="262">
        <v>0</v>
      </c>
      <c r="AZ404" s="262">
        <v>2</v>
      </c>
      <c r="BA404" s="262">
        <f>IF(AZ404=1,G404,0)</f>
        <v>0</v>
      </c>
      <c r="BB404" s="262">
        <f>IF(AZ404=2,G404,0)</f>
        <v>0</v>
      </c>
      <c r="BC404" s="262">
        <f>IF(AZ404=3,G404,0)</f>
        <v>0</v>
      </c>
      <c r="BD404" s="262">
        <f>IF(AZ404=4,G404,0)</f>
        <v>0</v>
      </c>
      <c r="BE404" s="262">
        <f>IF(AZ404=5,G404,0)</f>
        <v>0</v>
      </c>
      <c r="CA404" s="293">
        <v>1</v>
      </c>
      <c r="CB404" s="293">
        <v>0</v>
      </c>
    </row>
    <row r="405" spans="1:80">
      <c r="A405" s="294">
        <v>344</v>
      </c>
      <c r="B405" s="295" t="s">
        <v>880</v>
      </c>
      <c r="C405" s="296" t="s">
        <v>881</v>
      </c>
      <c r="D405" s="297" t="s">
        <v>197</v>
      </c>
      <c r="E405" s="298">
        <v>58.421999999999997</v>
      </c>
      <c r="F405" s="298">
        <v>0</v>
      </c>
      <c r="G405" s="299">
        <f>E405*F405</f>
        <v>0</v>
      </c>
      <c r="H405" s="300">
        <v>2.2000000000000001E-4</v>
      </c>
      <c r="I405" s="301">
        <f>E405*H405</f>
        <v>1.2852839999999999E-2</v>
      </c>
      <c r="J405" s="300"/>
      <c r="K405" s="301">
        <f>E405*J405</f>
        <v>0</v>
      </c>
      <c r="O405" s="293">
        <v>2</v>
      </c>
      <c r="AA405" s="262">
        <v>3</v>
      </c>
      <c r="AB405" s="262">
        <v>7</v>
      </c>
      <c r="AC405" s="262" t="s">
        <v>880</v>
      </c>
      <c r="AZ405" s="262">
        <v>2</v>
      </c>
      <c r="BA405" s="262">
        <f>IF(AZ405=1,G405,0)</f>
        <v>0</v>
      </c>
      <c r="BB405" s="262">
        <f>IF(AZ405=2,G405,0)</f>
        <v>0</v>
      </c>
      <c r="BC405" s="262">
        <f>IF(AZ405=3,G405,0)</f>
        <v>0</v>
      </c>
      <c r="BD405" s="262">
        <f>IF(AZ405=4,G405,0)</f>
        <v>0</v>
      </c>
      <c r="BE405" s="262">
        <f>IF(AZ405=5,G405,0)</f>
        <v>0</v>
      </c>
      <c r="CA405" s="293">
        <v>3</v>
      </c>
      <c r="CB405" s="293">
        <v>7</v>
      </c>
    </row>
    <row r="406" spans="1:80">
      <c r="A406" s="294">
        <v>345</v>
      </c>
      <c r="B406" s="295" t="s">
        <v>882</v>
      </c>
      <c r="C406" s="296" t="s">
        <v>883</v>
      </c>
      <c r="D406" s="297" t="s">
        <v>139</v>
      </c>
      <c r="E406" s="298">
        <v>203.48349999999999</v>
      </c>
      <c r="F406" s="298">
        <v>0</v>
      </c>
      <c r="G406" s="299">
        <f>E406*F406</f>
        <v>0</v>
      </c>
      <c r="H406" s="300">
        <v>1.8200000000000001E-2</v>
      </c>
      <c r="I406" s="301">
        <f>E406*H406</f>
        <v>3.7033996999999999</v>
      </c>
      <c r="J406" s="300"/>
      <c r="K406" s="301">
        <f>E406*J406</f>
        <v>0</v>
      </c>
      <c r="O406" s="293">
        <v>2</v>
      </c>
      <c r="AA406" s="262">
        <v>3</v>
      </c>
      <c r="AB406" s="262">
        <v>7</v>
      </c>
      <c r="AC406" s="262" t="s">
        <v>882</v>
      </c>
      <c r="AZ406" s="262">
        <v>2</v>
      </c>
      <c r="BA406" s="262">
        <f>IF(AZ406=1,G406,0)</f>
        <v>0</v>
      </c>
      <c r="BB406" s="262">
        <f>IF(AZ406=2,G406,0)</f>
        <v>0</v>
      </c>
      <c r="BC406" s="262">
        <f>IF(AZ406=3,G406,0)</f>
        <v>0</v>
      </c>
      <c r="BD406" s="262">
        <f>IF(AZ406=4,G406,0)</f>
        <v>0</v>
      </c>
      <c r="BE406" s="262">
        <f>IF(AZ406=5,G406,0)</f>
        <v>0</v>
      </c>
      <c r="CA406" s="293">
        <v>3</v>
      </c>
      <c r="CB406" s="293">
        <v>7</v>
      </c>
    </row>
    <row r="407" spans="1:80" ht="22.5">
      <c r="A407" s="294">
        <v>346</v>
      </c>
      <c r="B407" s="295" t="s">
        <v>884</v>
      </c>
      <c r="C407" s="296" t="s">
        <v>885</v>
      </c>
      <c r="D407" s="297" t="s">
        <v>139</v>
      </c>
      <c r="E407" s="298">
        <v>18.4985</v>
      </c>
      <c r="F407" s="298">
        <v>0</v>
      </c>
      <c r="G407" s="299">
        <f>E407*F407</f>
        <v>0</v>
      </c>
      <c r="H407" s="300">
        <v>1.8200000000000001E-2</v>
      </c>
      <c r="I407" s="301">
        <f>E407*H407</f>
        <v>0.33667269999999999</v>
      </c>
      <c r="J407" s="300"/>
      <c r="K407" s="301">
        <f>E407*J407</f>
        <v>0</v>
      </c>
      <c r="O407" s="293">
        <v>2</v>
      </c>
      <c r="AA407" s="262">
        <v>3</v>
      </c>
      <c r="AB407" s="262">
        <v>7</v>
      </c>
      <c r="AC407" s="262" t="s">
        <v>884</v>
      </c>
      <c r="AZ407" s="262">
        <v>2</v>
      </c>
      <c r="BA407" s="262">
        <f>IF(AZ407=1,G407,0)</f>
        <v>0</v>
      </c>
      <c r="BB407" s="262">
        <f>IF(AZ407=2,G407,0)</f>
        <v>0</v>
      </c>
      <c r="BC407" s="262">
        <f>IF(AZ407=3,G407,0)</f>
        <v>0</v>
      </c>
      <c r="BD407" s="262">
        <f>IF(AZ407=4,G407,0)</f>
        <v>0</v>
      </c>
      <c r="BE407" s="262">
        <f>IF(AZ407=5,G407,0)</f>
        <v>0</v>
      </c>
      <c r="CA407" s="293">
        <v>3</v>
      </c>
      <c r="CB407" s="293">
        <v>7</v>
      </c>
    </row>
    <row r="408" spans="1:80">
      <c r="A408" s="294">
        <v>347</v>
      </c>
      <c r="B408" s="295" t="s">
        <v>886</v>
      </c>
      <c r="C408" s="296" t="s">
        <v>887</v>
      </c>
      <c r="D408" s="297" t="s">
        <v>142</v>
      </c>
      <c r="E408" s="298">
        <v>4.7799162900000001</v>
      </c>
      <c r="F408" s="298">
        <v>0</v>
      </c>
      <c r="G408" s="299">
        <f>E408*F408</f>
        <v>0</v>
      </c>
      <c r="H408" s="300">
        <v>0</v>
      </c>
      <c r="I408" s="301">
        <f>E408*H408</f>
        <v>0</v>
      </c>
      <c r="J408" s="300"/>
      <c r="K408" s="301">
        <f>E408*J408</f>
        <v>0</v>
      </c>
      <c r="O408" s="293">
        <v>2</v>
      </c>
      <c r="AA408" s="262">
        <v>7</v>
      </c>
      <c r="AB408" s="262">
        <v>1001</v>
      </c>
      <c r="AC408" s="262">
        <v>5</v>
      </c>
      <c r="AZ408" s="262">
        <v>2</v>
      </c>
      <c r="BA408" s="262">
        <f>IF(AZ408=1,G408,0)</f>
        <v>0</v>
      </c>
      <c r="BB408" s="262">
        <f>IF(AZ408=2,G408,0)</f>
        <v>0</v>
      </c>
      <c r="BC408" s="262">
        <f>IF(AZ408=3,G408,0)</f>
        <v>0</v>
      </c>
      <c r="BD408" s="262">
        <f>IF(AZ408=4,G408,0)</f>
        <v>0</v>
      </c>
      <c r="BE408" s="262">
        <f>IF(AZ408=5,G408,0)</f>
        <v>0</v>
      </c>
      <c r="CA408" s="293">
        <v>7</v>
      </c>
      <c r="CB408" s="293">
        <v>1001</v>
      </c>
    </row>
    <row r="409" spans="1:80">
      <c r="A409" s="303"/>
      <c r="B409" s="304" t="s">
        <v>101</v>
      </c>
      <c r="C409" s="305" t="s">
        <v>867</v>
      </c>
      <c r="D409" s="306"/>
      <c r="E409" s="307"/>
      <c r="F409" s="308"/>
      <c r="G409" s="309">
        <f>SUM(G398:G408)</f>
        <v>0</v>
      </c>
      <c r="H409" s="310"/>
      <c r="I409" s="311">
        <f>SUM(I398:I408)</f>
        <v>4.7799162900000001</v>
      </c>
      <c r="J409" s="310"/>
      <c r="K409" s="311">
        <f>SUM(K398:K408)</f>
        <v>0</v>
      </c>
      <c r="O409" s="293">
        <v>4</v>
      </c>
      <c r="BA409" s="312">
        <f>SUM(BA398:BA408)</f>
        <v>0</v>
      </c>
      <c r="BB409" s="312">
        <f>SUM(BB398:BB408)</f>
        <v>0</v>
      </c>
      <c r="BC409" s="312">
        <f>SUM(BC398:BC408)</f>
        <v>0</v>
      </c>
      <c r="BD409" s="312">
        <f>SUM(BD398:BD408)</f>
        <v>0</v>
      </c>
      <c r="BE409" s="312">
        <f>SUM(BE398:BE408)</f>
        <v>0</v>
      </c>
    </row>
    <row r="410" spans="1:80">
      <c r="A410" s="283" t="s">
        <v>97</v>
      </c>
      <c r="B410" s="284" t="s">
        <v>888</v>
      </c>
      <c r="C410" s="285" t="s">
        <v>889</v>
      </c>
      <c r="D410" s="286"/>
      <c r="E410" s="287"/>
      <c r="F410" s="287"/>
      <c r="G410" s="288"/>
      <c r="H410" s="289"/>
      <c r="I410" s="290"/>
      <c r="J410" s="291"/>
      <c r="K410" s="292"/>
      <c r="O410" s="293">
        <v>1</v>
      </c>
    </row>
    <row r="411" spans="1:80">
      <c r="A411" s="294">
        <v>348</v>
      </c>
      <c r="B411" s="295" t="s">
        <v>891</v>
      </c>
      <c r="C411" s="296" t="s">
        <v>892</v>
      </c>
      <c r="D411" s="297" t="s">
        <v>139</v>
      </c>
      <c r="E411" s="298">
        <v>707.25360000000001</v>
      </c>
      <c r="F411" s="298">
        <v>0</v>
      </c>
      <c r="G411" s="299">
        <f>E411*F411</f>
        <v>0</v>
      </c>
      <c r="H411" s="300">
        <v>6.9999999999999994E-5</v>
      </c>
      <c r="I411" s="301">
        <f>E411*H411</f>
        <v>4.9507751999999995E-2</v>
      </c>
      <c r="J411" s="300">
        <v>0</v>
      </c>
      <c r="K411" s="301">
        <f>E411*J411</f>
        <v>0</v>
      </c>
      <c r="O411" s="293">
        <v>2</v>
      </c>
      <c r="AA411" s="262">
        <v>1</v>
      </c>
      <c r="AB411" s="262">
        <v>7</v>
      </c>
      <c r="AC411" s="262">
        <v>7</v>
      </c>
      <c r="AZ411" s="262">
        <v>2</v>
      </c>
      <c r="BA411" s="262">
        <f>IF(AZ411=1,G411,0)</f>
        <v>0</v>
      </c>
      <c r="BB411" s="262">
        <f>IF(AZ411=2,G411,0)</f>
        <v>0</v>
      </c>
      <c r="BC411" s="262">
        <f>IF(AZ411=3,G411,0)</f>
        <v>0</v>
      </c>
      <c r="BD411" s="262">
        <f>IF(AZ411=4,G411,0)</f>
        <v>0</v>
      </c>
      <c r="BE411" s="262">
        <f>IF(AZ411=5,G411,0)</f>
        <v>0</v>
      </c>
      <c r="CA411" s="293">
        <v>1</v>
      </c>
      <c r="CB411" s="293">
        <v>7</v>
      </c>
    </row>
    <row r="412" spans="1:80">
      <c r="A412" s="294">
        <v>349</v>
      </c>
      <c r="B412" s="295" t="s">
        <v>893</v>
      </c>
      <c r="C412" s="296" t="s">
        <v>894</v>
      </c>
      <c r="D412" s="297" t="s">
        <v>139</v>
      </c>
      <c r="E412" s="298">
        <v>707.25360000000001</v>
      </c>
      <c r="F412" s="298">
        <v>0</v>
      </c>
      <c r="G412" s="299">
        <f>E412*F412</f>
        <v>0</v>
      </c>
      <c r="H412" s="300">
        <v>1.4999999999999999E-4</v>
      </c>
      <c r="I412" s="301">
        <f>E412*H412</f>
        <v>0.10608803999999999</v>
      </c>
      <c r="J412" s="300">
        <v>0</v>
      </c>
      <c r="K412" s="301">
        <f>E412*J412</f>
        <v>0</v>
      </c>
      <c r="O412" s="293">
        <v>2</v>
      </c>
      <c r="AA412" s="262">
        <v>1</v>
      </c>
      <c r="AB412" s="262">
        <v>7</v>
      </c>
      <c r="AC412" s="262">
        <v>7</v>
      </c>
      <c r="AZ412" s="262">
        <v>2</v>
      </c>
      <c r="BA412" s="262">
        <f>IF(AZ412=1,G412,0)</f>
        <v>0</v>
      </c>
      <c r="BB412" s="262">
        <f>IF(AZ412=2,G412,0)</f>
        <v>0</v>
      </c>
      <c r="BC412" s="262">
        <f>IF(AZ412=3,G412,0)</f>
        <v>0</v>
      </c>
      <c r="BD412" s="262">
        <f>IF(AZ412=4,G412,0)</f>
        <v>0</v>
      </c>
      <c r="BE412" s="262">
        <f>IF(AZ412=5,G412,0)</f>
        <v>0</v>
      </c>
      <c r="CA412" s="293">
        <v>1</v>
      </c>
      <c r="CB412" s="293">
        <v>7</v>
      </c>
    </row>
    <row r="413" spans="1:80">
      <c r="A413" s="294">
        <v>350</v>
      </c>
      <c r="B413" s="295" t="s">
        <v>895</v>
      </c>
      <c r="C413" s="296" t="s">
        <v>896</v>
      </c>
      <c r="D413" s="297" t="s">
        <v>139</v>
      </c>
      <c r="E413" s="298">
        <v>107</v>
      </c>
      <c r="F413" s="298">
        <v>0</v>
      </c>
      <c r="G413" s="299">
        <f>E413*F413</f>
        <v>0</v>
      </c>
      <c r="H413" s="300">
        <v>1.2E-4</v>
      </c>
      <c r="I413" s="301">
        <f>E413*H413</f>
        <v>1.2840000000000001E-2</v>
      </c>
      <c r="J413" s="300"/>
      <c r="K413" s="301">
        <f>E413*J413</f>
        <v>0</v>
      </c>
      <c r="O413" s="293">
        <v>2</v>
      </c>
      <c r="AA413" s="262">
        <v>12</v>
      </c>
      <c r="AB413" s="262">
        <v>0</v>
      </c>
      <c r="AC413" s="262">
        <v>313</v>
      </c>
      <c r="AZ413" s="262">
        <v>2</v>
      </c>
      <c r="BA413" s="262">
        <f>IF(AZ413=1,G413,0)</f>
        <v>0</v>
      </c>
      <c r="BB413" s="262">
        <f>IF(AZ413=2,G413,0)</f>
        <v>0</v>
      </c>
      <c r="BC413" s="262">
        <f>IF(AZ413=3,G413,0)</f>
        <v>0</v>
      </c>
      <c r="BD413" s="262">
        <f>IF(AZ413=4,G413,0)</f>
        <v>0</v>
      </c>
      <c r="BE413" s="262">
        <f>IF(AZ413=5,G413,0)</f>
        <v>0</v>
      </c>
      <c r="CA413" s="293">
        <v>12</v>
      </c>
      <c r="CB413" s="293">
        <v>0</v>
      </c>
    </row>
    <row r="414" spans="1:80">
      <c r="A414" s="294">
        <v>351</v>
      </c>
      <c r="B414" s="295" t="s">
        <v>897</v>
      </c>
      <c r="C414" s="296" t="s">
        <v>306</v>
      </c>
      <c r="D414" s="297" t="s">
        <v>139</v>
      </c>
      <c r="E414" s="298">
        <v>54.680999999999997</v>
      </c>
      <c r="F414" s="298">
        <v>0</v>
      </c>
      <c r="G414" s="299">
        <f>E414*F414</f>
        <v>0</v>
      </c>
      <c r="H414" s="300">
        <v>4.0000000000000003E-5</v>
      </c>
      <c r="I414" s="301">
        <f>E414*H414</f>
        <v>2.18724E-3</v>
      </c>
      <c r="J414" s="300"/>
      <c r="K414" s="301">
        <f>E414*J414</f>
        <v>0</v>
      </c>
      <c r="O414" s="293">
        <v>2</v>
      </c>
      <c r="AA414" s="262">
        <v>12</v>
      </c>
      <c r="AB414" s="262">
        <v>0</v>
      </c>
      <c r="AC414" s="262">
        <v>312</v>
      </c>
      <c r="AZ414" s="262">
        <v>2</v>
      </c>
      <c r="BA414" s="262">
        <f>IF(AZ414=1,G414,0)</f>
        <v>0</v>
      </c>
      <c r="BB414" s="262">
        <f>IF(AZ414=2,G414,0)</f>
        <v>0</v>
      </c>
      <c r="BC414" s="262">
        <f>IF(AZ414=3,G414,0)</f>
        <v>0</v>
      </c>
      <c r="BD414" s="262">
        <f>IF(AZ414=4,G414,0)</f>
        <v>0</v>
      </c>
      <c r="BE414" s="262">
        <f>IF(AZ414=5,G414,0)</f>
        <v>0</v>
      </c>
      <c r="CA414" s="293">
        <v>12</v>
      </c>
      <c r="CB414" s="293">
        <v>0</v>
      </c>
    </row>
    <row r="415" spans="1:80">
      <c r="A415" s="303"/>
      <c r="B415" s="304" t="s">
        <v>101</v>
      </c>
      <c r="C415" s="305" t="s">
        <v>890</v>
      </c>
      <c r="D415" s="306"/>
      <c r="E415" s="307"/>
      <c r="F415" s="308"/>
      <c r="G415" s="309">
        <f>SUM(G410:G414)</f>
        <v>0</v>
      </c>
      <c r="H415" s="310"/>
      <c r="I415" s="311">
        <f>SUM(I410:I414)</f>
        <v>0.17062303199999998</v>
      </c>
      <c r="J415" s="310"/>
      <c r="K415" s="311">
        <f>SUM(K410:K414)</f>
        <v>0</v>
      </c>
      <c r="O415" s="293">
        <v>4</v>
      </c>
      <c r="BA415" s="312">
        <f>SUM(BA410:BA414)</f>
        <v>0</v>
      </c>
      <c r="BB415" s="312">
        <f>SUM(BB410:BB414)</f>
        <v>0</v>
      </c>
      <c r="BC415" s="312">
        <f>SUM(BC410:BC414)</f>
        <v>0</v>
      </c>
      <c r="BD415" s="312">
        <f>SUM(BD410:BD414)</f>
        <v>0</v>
      </c>
      <c r="BE415" s="312">
        <f>SUM(BE410:BE414)</f>
        <v>0</v>
      </c>
    </row>
    <row r="416" spans="1:80">
      <c r="A416" s="283" t="s">
        <v>97</v>
      </c>
      <c r="B416" s="284" t="s">
        <v>898</v>
      </c>
      <c r="C416" s="285" t="s">
        <v>899</v>
      </c>
      <c r="D416" s="286"/>
      <c r="E416" s="287"/>
      <c r="F416" s="287"/>
      <c r="G416" s="288"/>
      <c r="H416" s="289"/>
      <c r="I416" s="290"/>
      <c r="J416" s="291"/>
      <c r="K416" s="292"/>
      <c r="O416" s="293">
        <v>1</v>
      </c>
    </row>
    <row r="417" spans="1:80">
      <c r="A417" s="294">
        <v>352</v>
      </c>
      <c r="B417" s="295" t="s">
        <v>901</v>
      </c>
      <c r="C417" s="296" t="s">
        <v>902</v>
      </c>
      <c r="D417" s="297" t="s">
        <v>142</v>
      </c>
      <c r="E417" s="298">
        <v>65.8352</v>
      </c>
      <c r="F417" s="298">
        <v>0</v>
      </c>
      <c r="G417" s="299">
        <f>E417*F417</f>
        <v>0</v>
      </c>
      <c r="H417" s="300">
        <v>0</v>
      </c>
      <c r="I417" s="301">
        <f>E417*H417</f>
        <v>0</v>
      </c>
      <c r="J417" s="300">
        <v>0</v>
      </c>
      <c r="K417" s="301">
        <f>E417*J417</f>
        <v>0</v>
      </c>
      <c r="O417" s="293">
        <v>2</v>
      </c>
      <c r="AA417" s="262">
        <v>1</v>
      </c>
      <c r="AB417" s="262">
        <v>1</v>
      </c>
      <c r="AC417" s="262">
        <v>1</v>
      </c>
      <c r="AZ417" s="262">
        <v>1</v>
      </c>
      <c r="BA417" s="262">
        <f>IF(AZ417=1,G417,0)</f>
        <v>0</v>
      </c>
      <c r="BB417" s="262">
        <f>IF(AZ417=2,G417,0)</f>
        <v>0</v>
      </c>
      <c r="BC417" s="262">
        <f>IF(AZ417=3,G417,0)</f>
        <v>0</v>
      </c>
      <c r="BD417" s="262">
        <f>IF(AZ417=4,G417,0)</f>
        <v>0</v>
      </c>
      <c r="BE417" s="262">
        <f>IF(AZ417=5,G417,0)</f>
        <v>0</v>
      </c>
      <c r="CA417" s="293">
        <v>1</v>
      </c>
      <c r="CB417" s="293">
        <v>1</v>
      </c>
    </row>
    <row r="418" spans="1:80">
      <c r="A418" s="294">
        <v>353</v>
      </c>
      <c r="B418" s="295" t="s">
        <v>903</v>
      </c>
      <c r="C418" s="296" t="s">
        <v>904</v>
      </c>
      <c r="D418" s="297" t="s">
        <v>142</v>
      </c>
      <c r="E418" s="298">
        <v>65.8352</v>
      </c>
      <c r="F418" s="298">
        <v>0</v>
      </c>
      <c r="G418" s="299">
        <f>E418*F418</f>
        <v>0</v>
      </c>
      <c r="H418" s="300">
        <v>0</v>
      </c>
      <c r="I418" s="301">
        <f>E418*H418</f>
        <v>0</v>
      </c>
      <c r="J418" s="300"/>
      <c r="K418" s="301">
        <f>E418*J418</f>
        <v>0</v>
      </c>
      <c r="O418" s="293">
        <v>2</v>
      </c>
      <c r="AA418" s="262">
        <v>8</v>
      </c>
      <c r="AB418" s="262">
        <v>0</v>
      </c>
      <c r="AC418" s="262">
        <v>3</v>
      </c>
      <c r="AZ418" s="262">
        <v>1</v>
      </c>
      <c r="BA418" s="262">
        <f>IF(AZ418=1,G418,0)</f>
        <v>0</v>
      </c>
      <c r="BB418" s="262">
        <f>IF(AZ418=2,G418,0)</f>
        <v>0</v>
      </c>
      <c r="BC418" s="262">
        <f>IF(AZ418=3,G418,0)</f>
        <v>0</v>
      </c>
      <c r="BD418" s="262">
        <f>IF(AZ418=4,G418,0)</f>
        <v>0</v>
      </c>
      <c r="BE418" s="262">
        <f>IF(AZ418=5,G418,0)</f>
        <v>0</v>
      </c>
      <c r="CA418" s="293">
        <v>8</v>
      </c>
      <c r="CB418" s="293">
        <v>0</v>
      </c>
    </row>
    <row r="419" spans="1:80">
      <c r="A419" s="294">
        <v>354</v>
      </c>
      <c r="B419" s="295" t="s">
        <v>905</v>
      </c>
      <c r="C419" s="296" t="s">
        <v>906</v>
      </c>
      <c r="D419" s="297" t="s">
        <v>142</v>
      </c>
      <c r="E419" s="298">
        <v>65.8352</v>
      </c>
      <c r="F419" s="298">
        <v>0</v>
      </c>
      <c r="G419" s="299">
        <f>E419*F419</f>
        <v>0</v>
      </c>
      <c r="H419" s="300">
        <v>0</v>
      </c>
      <c r="I419" s="301">
        <f>E419*H419</f>
        <v>0</v>
      </c>
      <c r="J419" s="300"/>
      <c r="K419" s="301">
        <f>E419*J419</f>
        <v>0</v>
      </c>
      <c r="O419" s="293">
        <v>2</v>
      </c>
      <c r="AA419" s="262">
        <v>8</v>
      </c>
      <c r="AB419" s="262">
        <v>0</v>
      </c>
      <c r="AC419" s="262">
        <v>3</v>
      </c>
      <c r="AZ419" s="262">
        <v>1</v>
      </c>
      <c r="BA419" s="262">
        <f>IF(AZ419=1,G419,0)</f>
        <v>0</v>
      </c>
      <c r="BB419" s="262">
        <f>IF(AZ419=2,G419,0)</f>
        <v>0</v>
      </c>
      <c r="BC419" s="262">
        <f>IF(AZ419=3,G419,0)</f>
        <v>0</v>
      </c>
      <c r="BD419" s="262">
        <f>IF(AZ419=4,G419,0)</f>
        <v>0</v>
      </c>
      <c r="BE419" s="262">
        <f>IF(AZ419=5,G419,0)</f>
        <v>0</v>
      </c>
      <c r="CA419" s="293">
        <v>8</v>
      </c>
      <c r="CB419" s="293">
        <v>0</v>
      </c>
    </row>
    <row r="420" spans="1:80">
      <c r="A420" s="294">
        <v>355</v>
      </c>
      <c r="B420" s="295" t="s">
        <v>907</v>
      </c>
      <c r="C420" s="296" t="s">
        <v>908</v>
      </c>
      <c r="D420" s="297" t="s">
        <v>142</v>
      </c>
      <c r="E420" s="298">
        <v>65.8352</v>
      </c>
      <c r="F420" s="298">
        <v>0</v>
      </c>
      <c r="G420" s="299">
        <f>E420*F420</f>
        <v>0</v>
      </c>
      <c r="H420" s="300">
        <v>0</v>
      </c>
      <c r="I420" s="301">
        <f>E420*H420</f>
        <v>0</v>
      </c>
      <c r="J420" s="300"/>
      <c r="K420" s="301">
        <f>E420*J420</f>
        <v>0</v>
      </c>
      <c r="O420" s="293">
        <v>2</v>
      </c>
      <c r="AA420" s="262">
        <v>8</v>
      </c>
      <c r="AB420" s="262">
        <v>0</v>
      </c>
      <c r="AC420" s="262">
        <v>3</v>
      </c>
      <c r="AZ420" s="262">
        <v>1</v>
      </c>
      <c r="BA420" s="262">
        <f>IF(AZ420=1,G420,0)</f>
        <v>0</v>
      </c>
      <c r="BB420" s="262">
        <f>IF(AZ420=2,G420,0)</f>
        <v>0</v>
      </c>
      <c r="BC420" s="262">
        <f>IF(AZ420=3,G420,0)</f>
        <v>0</v>
      </c>
      <c r="BD420" s="262">
        <f>IF(AZ420=4,G420,0)</f>
        <v>0</v>
      </c>
      <c r="BE420" s="262">
        <f>IF(AZ420=5,G420,0)</f>
        <v>0</v>
      </c>
      <c r="CA420" s="293">
        <v>8</v>
      </c>
      <c r="CB420" s="293">
        <v>0</v>
      </c>
    </row>
    <row r="421" spans="1:80">
      <c r="A421" s="303"/>
      <c r="B421" s="304" t="s">
        <v>101</v>
      </c>
      <c r="C421" s="305" t="s">
        <v>900</v>
      </c>
      <c r="D421" s="306"/>
      <c r="E421" s="307"/>
      <c r="F421" s="308"/>
      <c r="G421" s="309">
        <f>SUM(G416:G420)</f>
        <v>0</v>
      </c>
      <c r="H421" s="310"/>
      <c r="I421" s="311">
        <f>SUM(I416:I420)</f>
        <v>0</v>
      </c>
      <c r="J421" s="310"/>
      <c r="K421" s="311">
        <f>SUM(K416:K420)</f>
        <v>0</v>
      </c>
      <c r="O421" s="293">
        <v>4</v>
      </c>
      <c r="BA421" s="312">
        <f>SUM(BA416:BA420)</f>
        <v>0</v>
      </c>
      <c r="BB421" s="312">
        <f>SUM(BB416:BB420)</f>
        <v>0</v>
      </c>
      <c r="BC421" s="312">
        <f>SUM(BC416:BC420)</f>
        <v>0</v>
      </c>
      <c r="BD421" s="312">
        <f>SUM(BD416:BD420)</f>
        <v>0</v>
      </c>
      <c r="BE421" s="312">
        <f>SUM(BE416:BE420)</f>
        <v>0</v>
      </c>
    </row>
    <row r="422" spans="1:80">
      <c r="E422" s="262"/>
    </row>
    <row r="423" spans="1:80">
      <c r="E423" s="262"/>
    </row>
    <row r="424" spans="1:80">
      <c r="E424" s="262"/>
    </row>
    <row r="425" spans="1:80">
      <c r="E425" s="262"/>
    </row>
    <row r="426" spans="1:80">
      <c r="E426" s="262"/>
    </row>
    <row r="427" spans="1:80">
      <c r="E427" s="262"/>
    </row>
    <row r="428" spans="1:80">
      <c r="E428" s="262"/>
    </row>
    <row r="429" spans="1:80">
      <c r="E429" s="262"/>
    </row>
    <row r="430" spans="1:80">
      <c r="E430" s="262"/>
    </row>
    <row r="431" spans="1:80">
      <c r="E431" s="262"/>
    </row>
    <row r="432" spans="1:80">
      <c r="E432" s="262"/>
    </row>
    <row r="433" spans="1:7">
      <c r="E433" s="262"/>
    </row>
    <row r="434" spans="1:7">
      <c r="E434" s="262"/>
    </row>
    <row r="435" spans="1:7">
      <c r="E435" s="262"/>
    </row>
    <row r="436" spans="1:7">
      <c r="E436" s="262"/>
    </row>
    <row r="437" spans="1:7">
      <c r="E437" s="262"/>
    </row>
    <row r="438" spans="1:7">
      <c r="E438" s="262"/>
    </row>
    <row r="439" spans="1:7">
      <c r="E439" s="262"/>
    </row>
    <row r="440" spans="1:7">
      <c r="E440" s="262"/>
    </row>
    <row r="441" spans="1:7">
      <c r="E441" s="262"/>
    </row>
    <row r="442" spans="1:7">
      <c r="E442" s="262"/>
    </row>
    <row r="443" spans="1:7">
      <c r="E443" s="262"/>
    </row>
    <row r="444" spans="1:7">
      <c r="E444" s="262"/>
    </row>
    <row r="445" spans="1:7">
      <c r="A445" s="302"/>
      <c r="B445" s="302"/>
      <c r="C445" s="302"/>
      <c r="D445" s="302"/>
      <c r="E445" s="302"/>
      <c r="F445" s="302"/>
      <c r="G445" s="302"/>
    </row>
    <row r="446" spans="1:7">
      <c r="A446" s="302"/>
      <c r="B446" s="302"/>
      <c r="C446" s="302"/>
      <c r="D446" s="302"/>
      <c r="E446" s="302"/>
      <c r="F446" s="302"/>
      <c r="G446" s="302"/>
    </row>
    <row r="447" spans="1:7">
      <c r="A447" s="302"/>
      <c r="B447" s="302"/>
      <c r="C447" s="302"/>
      <c r="D447" s="302"/>
      <c r="E447" s="302"/>
      <c r="F447" s="302"/>
      <c r="G447" s="302"/>
    </row>
    <row r="448" spans="1:7">
      <c r="A448" s="302"/>
      <c r="B448" s="302"/>
      <c r="C448" s="302"/>
      <c r="D448" s="302"/>
      <c r="E448" s="302"/>
      <c r="F448" s="302"/>
      <c r="G448" s="302"/>
    </row>
    <row r="449" spans="5:5">
      <c r="E449" s="262"/>
    </row>
    <row r="450" spans="5:5">
      <c r="E450" s="262"/>
    </row>
    <row r="451" spans="5:5">
      <c r="E451" s="262"/>
    </row>
    <row r="452" spans="5:5">
      <c r="E452" s="262"/>
    </row>
    <row r="453" spans="5:5">
      <c r="E453" s="262"/>
    </row>
    <row r="454" spans="5:5">
      <c r="E454" s="262"/>
    </row>
    <row r="455" spans="5:5">
      <c r="E455" s="262"/>
    </row>
    <row r="456" spans="5:5">
      <c r="E456" s="262"/>
    </row>
    <row r="457" spans="5:5">
      <c r="E457" s="262"/>
    </row>
    <row r="458" spans="5:5">
      <c r="E458" s="262"/>
    </row>
    <row r="459" spans="5:5">
      <c r="E459" s="262"/>
    </row>
    <row r="460" spans="5:5">
      <c r="E460" s="262"/>
    </row>
    <row r="461" spans="5:5">
      <c r="E461" s="262"/>
    </row>
    <row r="462" spans="5:5">
      <c r="E462" s="262"/>
    </row>
    <row r="463" spans="5:5">
      <c r="E463" s="262"/>
    </row>
    <row r="464" spans="5:5">
      <c r="E464" s="262"/>
    </row>
    <row r="465" spans="1:5">
      <c r="E465" s="262"/>
    </row>
    <row r="466" spans="1:5">
      <c r="E466" s="262"/>
    </row>
    <row r="467" spans="1:5">
      <c r="E467" s="262"/>
    </row>
    <row r="468" spans="1:5">
      <c r="E468" s="262"/>
    </row>
    <row r="469" spans="1:5">
      <c r="E469" s="262"/>
    </row>
    <row r="470" spans="1:5">
      <c r="E470" s="262"/>
    </row>
    <row r="471" spans="1:5">
      <c r="E471" s="262"/>
    </row>
    <row r="472" spans="1:5">
      <c r="E472" s="262"/>
    </row>
    <row r="473" spans="1:5">
      <c r="E473" s="262"/>
    </row>
    <row r="474" spans="1:5">
      <c r="E474" s="262"/>
    </row>
    <row r="475" spans="1:5">
      <c r="E475" s="262"/>
    </row>
    <row r="476" spans="1:5">
      <c r="E476" s="262"/>
    </row>
    <row r="477" spans="1:5">
      <c r="E477" s="262"/>
    </row>
    <row r="478" spans="1:5">
      <c r="E478" s="262"/>
    </row>
    <row r="479" spans="1:5">
      <c r="E479" s="262"/>
    </row>
    <row r="480" spans="1:5">
      <c r="A480" s="313"/>
      <c r="B480" s="313"/>
    </row>
    <row r="481" spans="1:7">
      <c r="A481" s="302"/>
      <c r="B481" s="302"/>
      <c r="C481" s="314"/>
      <c r="D481" s="314"/>
      <c r="E481" s="315"/>
      <c r="F481" s="314"/>
      <c r="G481" s="316"/>
    </row>
    <row r="482" spans="1:7">
      <c r="A482" s="317"/>
      <c r="B482" s="317"/>
      <c r="C482" s="302"/>
      <c r="D482" s="302"/>
      <c r="E482" s="318"/>
      <c r="F482" s="302"/>
      <c r="G482" s="302"/>
    </row>
    <row r="483" spans="1:7">
      <c r="A483" s="302"/>
      <c r="B483" s="302"/>
      <c r="C483" s="302"/>
      <c r="D483" s="302"/>
      <c r="E483" s="318"/>
      <c r="F483" s="302"/>
      <c r="G483" s="302"/>
    </row>
    <row r="484" spans="1:7">
      <c r="A484" s="302"/>
      <c r="B484" s="302"/>
      <c r="C484" s="302"/>
      <c r="D484" s="302"/>
      <c r="E484" s="318"/>
      <c r="F484" s="302"/>
      <c r="G484" s="302"/>
    </row>
    <row r="485" spans="1:7">
      <c r="A485" s="302"/>
      <c r="B485" s="302"/>
      <c r="C485" s="302"/>
      <c r="D485" s="302"/>
      <c r="E485" s="318"/>
      <c r="F485" s="302"/>
      <c r="G485" s="302"/>
    </row>
    <row r="486" spans="1:7">
      <c r="A486" s="302"/>
      <c r="B486" s="302"/>
      <c r="C486" s="302"/>
      <c r="D486" s="302"/>
      <c r="E486" s="318"/>
      <c r="F486" s="302"/>
      <c r="G486" s="302"/>
    </row>
    <row r="487" spans="1:7">
      <c r="A487" s="302"/>
      <c r="B487" s="302"/>
      <c r="C487" s="302"/>
      <c r="D487" s="302"/>
      <c r="E487" s="318"/>
      <c r="F487" s="302"/>
      <c r="G487" s="302"/>
    </row>
    <row r="488" spans="1:7">
      <c r="A488" s="302"/>
      <c r="B488" s="302"/>
      <c r="C488" s="302"/>
      <c r="D488" s="302"/>
      <c r="E488" s="318"/>
      <c r="F488" s="302"/>
      <c r="G488" s="302"/>
    </row>
    <row r="489" spans="1:7">
      <c r="A489" s="302"/>
      <c r="B489" s="302"/>
      <c r="C489" s="302"/>
      <c r="D489" s="302"/>
      <c r="E489" s="318"/>
      <c r="F489" s="302"/>
      <c r="G489" s="302"/>
    </row>
    <row r="490" spans="1:7">
      <c r="A490" s="302"/>
      <c r="B490" s="302"/>
      <c r="C490" s="302"/>
      <c r="D490" s="302"/>
      <c r="E490" s="318"/>
      <c r="F490" s="302"/>
      <c r="G490" s="302"/>
    </row>
    <row r="491" spans="1:7">
      <c r="A491" s="302"/>
      <c r="B491" s="302"/>
      <c r="C491" s="302"/>
      <c r="D491" s="302"/>
      <c r="E491" s="318"/>
      <c r="F491" s="302"/>
      <c r="G491" s="302"/>
    </row>
    <row r="492" spans="1:7">
      <c r="A492" s="302"/>
      <c r="B492" s="302"/>
      <c r="C492" s="302"/>
      <c r="D492" s="302"/>
      <c r="E492" s="318"/>
      <c r="F492" s="302"/>
      <c r="G492" s="302"/>
    </row>
    <row r="493" spans="1:7">
      <c r="A493" s="302"/>
      <c r="B493" s="302"/>
      <c r="C493" s="302"/>
      <c r="D493" s="302"/>
      <c r="E493" s="318"/>
      <c r="F493" s="302"/>
      <c r="G493" s="302"/>
    </row>
    <row r="494" spans="1:7">
      <c r="A494" s="302"/>
      <c r="B494" s="302"/>
      <c r="C494" s="302"/>
      <c r="D494" s="302"/>
      <c r="E494" s="318"/>
      <c r="F494" s="302"/>
      <c r="G494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919</v>
      </c>
      <c r="D2" s="106" t="s">
        <v>920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916</v>
      </c>
      <c r="B5" s="119"/>
      <c r="C5" s="120" t="s">
        <v>917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HD1205ESI1 Rek'!E11</f>
        <v>0</v>
      </c>
      <c r="D15" s="161" t="str">
        <f>'SO 08 HD1205ESI1 Rek'!A16</f>
        <v>Přesun stavebních kapacit</v>
      </c>
      <c r="E15" s="162"/>
      <c r="F15" s="163"/>
      <c r="G15" s="160">
        <f>'SO 08 HD1205ESI1 Rek'!I16</f>
        <v>0</v>
      </c>
    </row>
    <row r="16" spans="1:57" ht="15.95" customHeight="1">
      <c r="A16" s="158" t="s">
        <v>52</v>
      </c>
      <c r="B16" s="159" t="s">
        <v>53</v>
      </c>
      <c r="C16" s="160">
        <f>'SO 08 HD1205ESI1 Rek'!F11</f>
        <v>0</v>
      </c>
      <c r="D16" s="110" t="str">
        <f>'SO 08 HD1205ESI1 Rek'!A17</f>
        <v>Mimostaveništní doprava</v>
      </c>
      <c r="E16" s="164"/>
      <c r="F16" s="165"/>
      <c r="G16" s="160">
        <f>'SO 08 HD1205ESI1 Rek'!I17</f>
        <v>0</v>
      </c>
    </row>
    <row r="17" spans="1:7" ht="15.95" customHeight="1">
      <c r="A17" s="158" t="s">
        <v>54</v>
      </c>
      <c r="B17" s="159" t="s">
        <v>55</v>
      </c>
      <c r="C17" s="160">
        <f>'SO 08 HD1205ESI1 Rek'!H11</f>
        <v>0</v>
      </c>
      <c r="D17" s="110" t="str">
        <f>'SO 08 HD1205ESI1 Rek'!A18</f>
        <v>Kompletační činnost (IČD)</v>
      </c>
      <c r="E17" s="164"/>
      <c r="F17" s="165"/>
      <c r="G17" s="160">
        <f>'SO 08 HD1205ESI1 Rek'!I18</f>
        <v>0</v>
      </c>
    </row>
    <row r="18" spans="1:7" ht="15.95" customHeight="1">
      <c r="A18" s="166" t="s">
        <v>56</v>
      </c>
      <c r="B18" s="167" t="s">
        <v>57</v>
      </c>
      <c r="C18" s="160">
        <f>'SO 08 HD1205ESI1 Rek'!G11</f>
        <v>0</v>
      </c>
      <c r="D18" s="110" t="str">
        <f>'SO 08 HD1205ESI1 Rek'!A19</f>
        <v>Rezerva rozpočtu</v>
      </c>
      <c r="E18" s="164"/>
      <c r="F18" s="165"/>
      <c r="G18" s="160">
        <f>'SO 08 HD1205ESI1 Rek'!I19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HD1205ESI1 Rek'!I11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HD1205ESI1 Rek'!H20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919</v>
      </c>
      <c r="I1" s="213"/>
    </row>
    <row r="2" spans="1:57" ht="13.5" thickBot="1">
      <c r="A2" s="214" t="s">
        <v>76</v>
      </c>
      <c r="B2" s="215"/>
      <c r="C2" s="216" t="s">
        <v>918</v>
      </c>
      <c r="D2" s="217"/>
      <c r="E2" s="218"/>
      <c r="F2" s="217"/>
      <c r="G2" s="219" t="s">
        <v>920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19" t="str">
        <f>'SO 08 HD1205ESI1 Pol'!B7</f>
        <v>2</v>
      </c>
      <c r="B7" s="70" t="str">
        <f>'SO 08 HD1205ESI1 Pol'!C7</f>
        <v>Základy a zvláštní zakládání</v>
      </c>
      <c r="D7" s="231"/>
      <c r="E7" s="320">
        <f>'SO 08 HD1205ESI1 Pol'!BA9</f>
        <v>0</v>
      </c>
      <c r="F7" s="321">
        <f>'SO 08 HD1205ESI1 Pol'!BB9</f>
        <v>0</v>
      </c>
      <c r="G7" s="321">
        <f>'SO 08 HD1205ESI1 Pol'!BC9</f>
        <v>0</v>
      </c>
      <c r="H7" s="321">
        <f>'SO 08 HD1205ESI1 Pol'!BD9</f>
        <v>0</v>
      </c>
      <c r="I7" s="322">
        <f>'SO 08 HD1205ESI1 Pol'!BE9</f>
        <v>0</v>
      </c>
    </row>
    <row r="8" spans="1:57" s="138" customFormat="1">
      <c r="A8" s="319" t="str">
        <f>'SO 08 HD1205ESI1 Pol'!B10</f>
        <v>741</v>
      </c>
      <c r="B8" s="70" t="str">
        <f>'SO 08 HD1205ESI1 Pol'!C10</f>
        <v>Elektroinstalace</v>
      </c>
      <c r="D8" s="231"/>
      <c r="E8" s="320">
        <f>'SO 08 HD1205ESI1 Pol'!BA188</f>
        <v>0</v>
      </c>
      <c r="F8" s="321">
        <f>'SO 08 HD1205ESI1 Pol'!BB188</f>
        <v>0</v>
      </c>
      <c r="G8" s="321">
        <f>'SO 08 HD1205ESI1 Pol'!BC188</f>
        <v>0</v>
      </c>
      <c r="H8" s="321">
        <f>'SO 08 HD1205ESI1 Pol'!BD188</f>
        <v>0</v>
      </c>
      <c r="I8" s="322">
        <f>'SO 08 HD1205ESI1 Pol'!BE188</f>
        <v>0</v>
      </c>
    </row>
    <row r="9" spans="1:57" s="138" customFormat="1">
      <c r="A9" s="319" t="str">
        <f>'SO 08 HD1205ESI1 Pol'!B189</f>
        <v>M21</v>
      </c>
      <c r="B9" s="70" t="str">
        <f>'SO 08 HD1205ESI1 Pol'!C189</f>
        <v>Elektromontáže</v>
      </c>
      <c r="D9" s="231"/>
      <c r="E9" s="320">
        <f>'SO 08 HD1205ESI1 Pol'!BA285</f>
        <v>0</v>
      </c>
      <c r="F9" s="321">
        <f>'SO 08 HD1205ESI1 Pol'!BB285</f>
        <v>0</v>
      </c>
      <c r="G9" s="321">
        <f>'SO 08 HD1205ESI1 Pol'!BC285</f>
        <v>0</v>
      </c>
      <c r="H9" s="321">
        <f>'SO 08 HD1205ESI1 Pol'!BD285</f>
        <v>0</v>
      </c>
      <c r="I9" s="322">
        <f>'SO 08 HD1205ESI1 Pol'!BE285</f>
        <v>0</v>
      </c>
    </row>
    <row r="10" spans="1:57" s="138" customFormat="1" ht="13.5" thickBot="1">
      <c r="A10" s="319" t="str">
        <f>'SO 08 HD1205ESI1 Pol'!B286</f>
        <v>M46</v>
      </c>
      <c r="B10" s="70" t="str">
        <f>'SO 08 HD1205ESI1 Pol'!C286</f>
        <v>Zemní práce při montážích</v>
      </c>
      <c r="D10" s="231"/>
      <c r="E10" s="320">
        <f>'SO 08 HD1205ESI1 Pol'!BA294</f>
        <v>0</v>
      </c>
      <c r="F10" s="321">
        <f>'SO 08 HD1205ESI1 Pol'!BB294</f>
        <v>0</v>
      </c>
      <c r="G10" s="321">
        <f>'SO 08 HD1205ESI1 Pol'!BC294</f>
        <v>0</v>
      </c>
      <c r="H10" s="321">
        <f>'SO 08 HD1205ESI1 Pol'!BD294</f>
        <v>0</v>
      </c>
      <c r="I10" s="322">
        <f>'SO 08 HD1205ESI1 Pol'!BE294</f>
        <v>0</v>
      </c>
    </row>
    <row r="11" spans="1:57" s="14" customFormat="1" ht="13.5" thickBot="1">
      <c r="A11" s="232"/>
      <c r="B11" s="233" t="s">
        <v>79</v>
      </c>
      <c r="C11" s="233"/>
      <c r="D11" s="234"/>
      <c r="E11" s="235">
        <f>SUM(E7:E10)</f>
        <v>0</v>
      </c>
      <c r="F11" s="236">
        <f>SUM(F7:F10)</f>
        <v>0</v>
      </c>
      <c r="G11" s="236">
        <f>SUM(G7:G10)</f>
        <v>0</v>
      </c>
      <c r="H11" s="236">
        <f>SUM(H7:H10)</f>
        <v>0</v>
      </c>
      <c r="I11" s="237">
        <f>SUM(I7:I10)</f>
        <v>0</v>
      </c>
    </row>
    <row r="12" spans="1:57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57" ht="19.5" customHeight="1">
      <c r="A13" s="223" t="s">
        <v>80</v>
      </c>
      <c r="B13" s="223"/>
      <c r="C13" s="223"/>
      <c r="D13" s="223"/>
      <c r="E13" s="223"/>
      <c r="F13" s="223"/>
      <c r="G13" s="238"/>
      <c r="H13" s="223"/>
      <c r="I13" s="223"/>
      <c r="BA13" s="144"/>
      <c r="BB13" s="144"/>
      <c r="BC13" s="144"/>
      <c r="BD13" s="144"/>
      <c r="BE13" s="144"/>
    </row>
    <row r="14" spans="1:57" ht="13.5" thickBot="1"/>
    <row r="15" spans="1:57">
      <c r="A15" s="176" t="s">
        <v>81</v>
      </c>
      <c r="B15" s="177"/>
      <c r="C15" s="177"/>
      <c r="D15" s="239"/>
      <c r="E15" s="240" t="s">
        <v>82</v>
      </c>
      <c r="F15" s="241" t="s">
        <v>12</v>
      </c>
      <c r="G15" s="242" t="s">
        <v>83</v>
      </c>
      <c r="H15" s="243"/>
      <c r="I15" s="244" t="s">
        <v>82</v>
      </c>
    </row>
    <row r="16" spans="1:57">
      <c r="A16" s="168" t="s">
        <v>909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910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>
      <c r="A18" s="168" t="s">
        <v>1490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2</v>
      </c>
    </row>
    <row r="19" spans="1:53">
      <c r="A19" s="168" t="s">
        <v>912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ht="13.5" thickBot="1">
      <c r="A20" s="251"/>
      <c r="B20" s="252" t="s">
        <v>84</v>
      </c>
      <c r="C20" s="253"/>
      <c r="D20" s="254"/>
      <c r="E20" s="255"/>
      <c r="F20" s="256"/>
      <c r="G20" s="256"/>
      <c r="H20" s="257">
        <f>SUM(I16:I19)</f>
        <v>0</v>
      </c>
      <c r="I20" s="258"/>
    </row>
    <row r="22" spans="1:53">
      <c r="B22" s="14"/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36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HD1205ESI1 Rek'!H1</f>
        <v>HD1205ESI1</v>
      </c>
      <c r="G3" s="269"/>
    </row>
    <row r="4" spans="1:80" ht="13.5" thickBot="1">
      <c r="A4" s="270" t="s">
        <v>76</v>
      </c>
      <c r="B4" s="215"/>
      <c r="C4" s="216" t="s">
        <v>918</v>
      </c>
      <c r="D4" s="271"/>
      <c r="E4" s="272" t="str">
        <f>'SO 08 HD1205ESI1 Rek'!G2</f>
        <v>Šatna Popůvky - Elektroinstalace - silnoproud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155</v>
      </c>
      <c r="C7" s="285" t="s">
        <v>156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921</v>
      </c>
      <c r="C8" s="296" t="s">
        <v>922</v>
      </c>
      <c r="D8" s="297" t="s">
        <v>197</v>
      </c>
      <c r="E8" s="298">
        <v>290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0</v>
      </c>
      <c r="AC8" s="262">
        <v>0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0</v>
      </c>
    </row>
    <row r="9" spans="1:80">
      <c r="A9" s="303"/>
      <c r="B9" s="304" t="s">
        <v>101</v>
      </c>
      <c r="C9" s="305" t="s">
        <v>157</v>
      </c>
      <c r="D9" s="306"/>
      <c r="E9" s="307"/>
      <c r="F9" s="308"/>
      <c r="G9" s="309">
        <f>SUM(G7:G8)</f>
        <v>0</v>
      </c>
      <c r="H9" s="310"/>
      <c r="I9" s="311">
        <f>SUM(I7:I8)</f>
        <v>0</v>
      </c>
      <c r="J9" s="310"/>
      <c r="K9" s="311">
        <f>SUM(K7:K8)</f>
        <v>0</v>
      </c>
      <c r="O9" s="293">
        <v>4</v>
      </c>
      <c r="BA9" s="312">
        <f>SUM(BA7:BA8)</f>
        <v>0</v>
      </c>
      <c r="BB9" s="312">
        <f>SUM(BB7:BB8)</f>
        <v>0</v>
      </c>
      <c r="BC9" s="312">
        <f>SUM(BC7:BC8)</f>
        <v>0</v>
      </c>
      <c r="BD9" s="312">
        <f>SUM(BD7:BD8)</f>
        <v>0</v>
      </c>
      <c r="BE9" s="312">
        <f>SUM(BE7:BE8)</f>
        <v>0</v>
      </c>
    </row>
    <row r="10" spans="1:80">
      <c r="A10" s="283" t="s">
        <v>97</v>
      </c>
      <c r="B10" s="284" t="s">
        <v>923</v>
      </c>
      <c r="C10" s="285" t="s">
        <v>917</v>
      </c>
      <c r="D10" s="286"/>
      <c r="E10" s="287"/>
      <c r="F10" s="287"/>
      <c r="G10" s="288"/>
      <c r="H10" s="289"/>
      <c r="I10" s="290"/>
      <c r="J10" s="291"/>
      <c r="K10" s="292"/>
      <c r="O10" s="293">
        <v>1</v>
      </c>
    </row>
    <row r="11" spans="1:80" ht="22.5">
      <c r="A11" s="294">
        <v>2</v>
      </c>
      <c r="B11" s="295" t="s">
        <v>925</v>
      </c>
      <c r="C11" s="296" t="s">
        <v>926</v>
      </c>
      <c r="D11" s="297" t="s">
        <v>100</v>
      </c>
      <c r="E11" s="298">
        <v>2</v>
      </c>
      <c r="F11" s="298">
        <v>0</v>
      </c>
      <c r="G11" s="299">
        <f>E11*F11</f>
        <v>0</v>
      </c>
      <c r="H11" s="300">
        <v>1.1E-5</v>
      </c>
      <c r="I11" s="301">
        <f>E11*H11</f>
        <v>2.1999999999999999E-5</v>
      </c>
      <c r="J11" s="300">
        <v>0</v>
      </c>
      <c r="K11" s="301">
        <f>E11*J11</f>
        <v>0</v>
      </c>
      <c r="O11" s="293">
        <v>2</v>
      </c>
      <c r="AA11" s="262">
        <v>1</v>
      </c>
      <c r="AB11" s="262">
        <v>7</v>
      </c>
      <c r="AC11" s="262">
        <v>7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</v>
      </c>
      <c r="CB11" s="293">
        <v>7</v>
      </c>
    </row>
    <row r="12" spans="1:80" ht="22.5">
      <c r="A12" s="294">
        <v>3</v>
      </c>
      <c r="B12" s="295" t="s">
        <v>927</v>
      </c>
      <c r="C12" s="296" t="s">
        <v>928</v>
      </c>
      <c r="D12" s="297" t="s">
        <v>197</v>
      </c>
      <c r="E12" s="298">
        <v>0</v>
      </c>
      <c r="F12" s="298">
        <v>0</v>
      </c>
      <c r="G12" s="299">
        <f>E12*F12</f>
        <v>0</v>
      </c>
      <c r="H12" s="300">
        <v>1.7700000000000001E-3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3</v>
      </c>
      <c r="AB12" s="262">
        <v>9</v>
      </c>
      <c r="AC12" s="262">
        <v>34111620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9</v>
      </c>
    </row>
    <row r="13" spans="1:80">
      <c r="A13" s="294">
        <v>4</v>
      </c>
      <c r="B13" s="295" t="s">
        <v>929</v>
      </c>
      <c r="C13" s="296" t="s">
        <v>930</v>
      </c>
      <c r="D13" s="297" t="s">
        <v>111</v>
      </c>
      <c r="E13" s="298">
        <v>0.1</v>
      </c>
      <c r="F13" s="298">
        <v>0</v>
      </c>
      <c r="G13" s="299">
        <f>E13*F13</f>
        <v>0</v>
      </c>
      <c r="H13" s="300">
        <v>0.5</v>
      </c>
      <c r="I13" s="301">
        <f>E13*H13</f>
        <v>0.05</v>
      </c>
      <c r="J13" s="300"/>
      <c r="K13" s="301">
        <f>E13*J13</f>
        <v>0</v>
      </c>
      <c r="O13" s="293">
        <v>2</v>
      </c>
      <c r="AA13" s="262">
        <v>3</v>
      </c>
      <c r="AB13" s="262">
        <v>9</v>
      </c>
      <c r="AC13" s="262" t="s">
        <v>929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9</v>
      </c>
    </row>
    <row r="14" spans="1:80" ht="22.5">
      <c r="A14" s="294">
        <v>5</v>
      </c>
      <c r="B14" s="295" t="s">
        <v>931</v>
      </c>
      <c r="C14" s="296" t="s">
        <v>932</v>
      </c>
      <c r="D14" s="297" t="s">
        <v>100</v>
      </c>
      <c r="E14" s="298">
        <v>1</v>
      </c>
      <c r="F14" s="298">
        <v>0</v>
      </c>
      <c r="G14" s="299">
        <f>E14*F14</f>
        <v>0</v>
      </c>
      <c r="H14" s="300">
        <v>9.2000000000000003E-4</v>
      </c>
      <c r="I14" s="301">
        <f>E14*H14</f>
        <v>9.2000000000000003E-4</v>
      </c>
      <c r="J14" s="300"/>
      <c r="K14" s="301">
        <f>E14*J14</f>
        <v>0</v>
      </c>
      <c r="O14" s="293">
        <v>2</v>
      </c>
      <c r="AA14" s="262">
        <v>3</v>
      </c>
      <c r="AB14" s="262">
        <v>0</v>
      </c>
      <c r="AC14" s="262">
        <v>741111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0</v>
      </c>
    </row>
    <row r="15" spans="1:80">
      <c r="A15" s="294">
        <v>6</v>
      </c>
      <c r="B15" s="295" t="s">
        <v>933</v>
      </c>
      <c r="C15" s="296" t="s">
        <v>934</v>
      </c>
      <c r="D15" s="297" t="s">
        <v>100</v>
      </c>
      <c r="E15" s="298">
        <v>3</v>
      </c>
      <c r="F15" s="298">
        <v>0</v>
      </c>
      <c r="G15" s="299">
        <f>E15*F15</f>
        <v>0</v>
      </c>
      <c r="H15" s="300">
        <v>1.2E-4</v>
      </c>
      <c r="I15" s="301">
        <f>E15*H15</f>
        <v>3.6000000000000002E-4</v>
      </c>
      <c r="J15" s="300"/>
      <c r="K15" s="301">
        <f>E15*J15</f>
        <v>0</v>
      </c>
      <c r="O15" s="293">
        <v>2</v>
      </c>
      <c r="AA15" s="262">
        <v>3</v>
      </c>
      <c r="AB15" s="262">
        <v>0</v>
      </c>
      <c r="AC15" s="262">
        <v>741112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0</v>
      </c>
    </row>
    <row r="16" spans="1:80" ht="22.5">
      <c r="A16" s="294">
        <v>7</v>
      </c>
      <c r="B16" s="295" t="s">
        <v>935</v>
      </c>
      <c r="C16" s="296" t="s">
        <v>936</v>
      </c>
      <c r="D16" s="297" t="s">
        <v>100</v>
      </c>
      <c r="E16" s="298">
        <v>12</v>
      </c>
      <c r="F16" s="298">
        <v>0</v>
      </c>
      <c r="G16" s="299">
        <f>E16*F16</f>
        <v>0</v>
      </c>
      <c r="H16" s="300">
        <v>2.0000000000000002E-5</v>
      </c>
      <c r="I16" s="301">
        <f>E16*H16</f>
        <v>2.4000000000000003E-4</v>
      </c>
      <c r="J16" s="300"/>
      <c r="K16" s="301">
        <f>E16*J16</f>
        <v>0</v>
      </c>
      <c r="O16" s="293">
        <v>2</v>
      </c>
      <c r="AA16" s="262">
        <v>3</v>
      </c>
      <c r="AB16" s="262">
        <v>0</v>
      </c>
      <c r="AC16" s="262">
        <v>741113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0</v>
      </c>
    </row>
    <row r="17" spans="1:80" ht="22.5">
      <c r="A17" s="294">
        <v>8</v>
      </c>
      <c r="B17" s="295" t="s">
        <v>937</v>
      </c>
      <c r="C17" s="296" t="s">
        <v>938</v>
      </c>
      <c r="D17" s="297" t="s">
        <v>100</v>
      </c>
      <c r="E17" s="298">
        <v>14</v>
      </c>
      <c r="F17" s="298">
        <v>0</v>
      </c>
      <c r="G17" s="299">
        <f>E17*F17</f>
        <v>0</v>
      </c>
      <c r="H17" s="300">
        <v>2.0000000000000002E-5</v>
      </c>
      <c r="I17" s="301">
        <f>E17*H17</f>
        <v>2.8000000000000003E-4</v>
      </c>
      <c r="J17" s="300"/>
      <c r="K17" s="301">
        <f>E17*J17</f>
        <v>0</v>
      </c>
      <c r="O17" s="293">
        <v>2</v>
      </c>
      <c r="AA17" s="262">
        <v>3</v>
      </c>
      <c r="AB17" s="262">
        <v>0</v>
      </c>
      <c r="AC17" s="262">
        <v>741114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0</v>
      </c>
    </row>
    <row r="18" spans="1:80" ht="22.5">
      <c r="A18" s="294">
        <v>9</v>
      </c>
      <c r="B18" s="295" t="s">
        <v>939</v>
      </c>
      <c r="C18" s="296" t="s">
        <v>940</v>
      </c>
      <c r="D18" s="297" t="s">
        <v>100</v>
      </c>
      <c r="E18" s="298">
        <v>9</v>
      </c>
      <c r="F18" s="298">
        <v>0</v>
      </c>
      <c r="G18" s="299">
        <f>E18*F18</f>
        <v>0</v>
      </c>
      <c r="H18" s="300">
        <v>2.0000000000000002E-5</v>
      </c>
      <c r="I18" s="301">
        <f>E18*H18</f>
        <v>1.8000000000000001E-4</v>
      </c>
      <c r="J18" s="300"/>
      <c r="K18" s="301">
        <f>E18*J18</f>
        <v>0</v>
      </c>
      <c r="O18" s="293">
        <v>2</v>
      </c>
      <c r="AA18" s="262">
        <v>3</v>
      </c>
      <c r="AB18" s="262">
        <v>0</v>
      </c>
      <c r="AC18" s="262">
        <v>741115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0</v>
      </c>
    </row>
    <row r="19" spans="1:80" ht="22.5">
      <c r="A19" s="294">
        <v>10</v>
      </c>
      <c r="B19" s="295" t="s">
        <v>941</v>
      </c>
      <c r="C19" s="296" t="s">
        <v>942</v>
      </c>
      <c r="D19" s="297" t="s">
        <v>100</v>
      </c>
      <c r="E19" s="298">
        <v>2</v>
      </c>
      <c r="F19" s="298">
        <v>0</v>
      </c>
      <c r="G19" s="299">
        <f>E19*F19</f>
        <v>0</v>
      </c>
      <c r="H19" s="300">
        <v>2.0000000000000002E-5</v>
      </c>
      <c r="I19" s="301">
        <f>E19*H19</f>
        <v>4.0000000000000003E-5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>
        <v>741116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 ht="22.5">
      <c r="A20" s="294">
        <v>11</v>
      </c>
      <c r="B20" s="295" t="s">
        <v>943</v>
      </c>
      <c r="C20" s="296" t="s">
        <v>944</v>
      </c>
      <c r="D20" s="297" t="s">
        <v>100</v>
      </c>
      <c r="E20" s="298">
        <v>1</v>
      </c>
      <c r="F20" s="298">
        <v>0</v>
      </c>
      <c r="G20" s="299">
        <f>E20*F20</f>
        <v>0</v>
      </c>
      <c r="H20" s="300">
        <v>1E-4</v>
      </c>
      <c r="I20" s="301">
        <f>E20*H20</f>
        <v>1E-4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>
        <v>741117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 ht="22.5">
      <c r="A21" s="294">
        <v>12</v>
      </c>
      <c r="B21" s="295" t="s">
        <v>945</v>
      </c>
      <c r="C21" s="296" t="s">
        <v>946</v>
      </c>
      <c r="D21" s="297" t="s">
        <v>100</v>
      </c>
      <c r="E21" s="298">
        <v>3</v>
      </c>
      <c r="F21" s="298">
        <v>0</v>
      </c>
      <c r="G21" s="299">
        <f>E21*F21</f>
        <v>0</v>
      </c>
      <c r="H21" s="300">
        <v>1E-4</v>
      </c>
      <c r="I21" s="301">
        <f>E21*H21</f>
        <v>3.0000000000000003E-4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>
        <v>741118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 ht="22.5">
      <c r="A22" s="294">
        <v>13</v>
      </c>
      <c r="B22" s="295" t="s">
        <v>947</v>
      </c>
      <c r="C22" s="296" t="s">
        <v>948</v>
      </c>
      <c r="D22" s="297" t="s">
        <v>100</v>
      </c>
      <c r="E22" s="298">
        <v>2</v>
      </c>
      <c r="F22" s="298">
        <v>0</v>
      </c>
      <c r="G22" s="299">
        <f>E22*F22</f>
        <v>0</v>
      </c>
      <c r="H22" s="300">
        <v>1E-4</v>
      </c>
      <c r="I22" s="301">
        <f>E22*H22</f>
        <v>2.0000000000000001E-4</v>
      </c>
      <c r="J22" s="300"/>
      <c r="K22" s="301">
        <f>E22*J22</f>
        <v>0</v>
      </c>
      <c r="O22" s="293">
        <v>2</v>
      </c>
      <c r="AA22" s="262">
        <v>3</v>
      </c>
      <c r="AB22" s="262">
        <v>0</v>
      </c>
      <c r="AC22" s="262">
        <v>741119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0</v>
      </c>
    </row>
    <row r="23" spans="1:80" ht="22.5">
      <c r="A23" s="294">
        <v>14</v>
      </c>
      <c r="B23" s="295" t="s">
        <v>949</v>
      </c>
      <c r="C23" s="296" t="s">
        <v>950</v>
      </c>
      <c r="D23" s="297" t="s">
        <v>100</v>
      </c>
      <c r="E23" s="298">
        <v>4</v>
      </c>
      <c r="F23" s="298">
        <v>0</v>
      </c>
      <c r="G23" s="299">
        <f>E23*F23</f>
        <v>0</v>
      </c>
      <c r="H23" s="300">
        <v>1E-4</v>
      </c>
      <c r="I23" s="301">
        <f>E23*H23</f>
        <v>4.0000000000000002E-4</v>
      </c>
      <c r="J23" s="300"/>
      <c r="K23" s="301">
        <f>E23*J23</f>
        <v>0</v>
      </c>
      <c r="O23" s="293">
        <v>2</v>
      </c>
      <c r="AA23" s="262">
        <v>3</v>
      </c>
      <c r="AB23" s="262">
        <v>0</v>
      </c>
      <c r="AC23" s="262">
        <v>741121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0</v>
      </c>
    </row>
    <row r="24" spans="1:80" ht="33.75">
      <c r="A24" s="294">
        <v>15</v>
      </c>
      <c r="B24" s="295" t="s">
        <v>951</v>
      </c>
      <c r="C24" s="296" t="s">
        <v>952</v>
      </c>
      <c r="D24" s="297" t="s">
        <v>100</v>
      </c>
      <c r="E24" s="298">
        <v>15</v>
      </c>
      <c r="F24" s="298">
        <v>0</v>
      </c>
      <c r="G24" s="299">
        <f>E24*F24</f>
        <v>0</v>
      </c>
      <c r="H24" s="300">
        <v>1E-4</v>
      </c>
      <c r="I24" s="301">
        <f>E24*H24</f>
        <v>1.5E-3</v>
      </c>
      <c r="J24" s="300"/>
      <c r="K24" s="301">
        <f>E24*J24</f>
        <v>0</v>
      </c>
      <c r="O24" s="293">
        <v>2</v>
      </c>
      <c r="AA24" s="262">
        <v>3</v>
      </c>
      <c r="AB24" s="262">
        <v>0</v>
      </c>
      <c r="AC24" s="262">
        <v>741122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0</v>
      </c>
    </row>
    <row r="25" spans="1:80" ht="22.5">
      <c r="A25" s="294">
        <v>16</v>
      </c>
      <c r="B25" s="295" t="s">
        <v>953</v>
      </c>
      <c r="C25" s="296" t="s">
        <v>954</v>
      </c>
      <c r="D25" s="297" t="s">
        <v>100</v>
      </c>
      <c r="E25" s="298">
        <v>4</v>
      </c>
      <c r="F25" s="298">
        <v>0</v>
      </c>
      <c r="G25" s="299">
        <f>E25*F25</f>
        <v>0</v>
      </c>
      <c r="H25" s="300">
        <v>1E-4</v>
      </c>
      <c r="I25" s="301">
        <f>E25*H25</f>
        <v>4.0000000000000002E-4</v>
      </c>
      <c r="J25" s="300"/>
      <c r="K25" s="301">
        <f>E25*J25</f>
        <v>0</v>
      </c>
      <c r="O25" s="293">
        <v>2</v>
      </c>
      <c r="AA25" s="262">
        <v>3</v>
      </c>
      <c r="AB25" s="262">
        <v>0</v>
      </c>
      <c r="AC25" s="262">
        <v>741123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0</v>
      </c>
    </row>
    <row r="26" spans="1:80" ht="22.5">
      <c r="A26" s="294">
        <v>17</v>
      </c>
      <c r="B26" s="295" t="s">
        <v>955</v>
      </c>
      <c r="C26" s="296" t="s">
        <v>956</v>
      </c>
      <c r="D26" s="297" t="s">
        <v>100</v>
      </c>
      <c r="E26" s="298">
        <v>19</v>
      </c>
      <c r="F26" s="298">
        <v>0</v>
      </c>
      <c r="G26" s="299">
        <f>E26*F26</f>
        <v>0</v>
      </c>
      <c r="H26" s="300">
        <v>1.1E-4</v>
      </c>
      <c r="I26" s="301">
        <f>E26*H26</f>
        <v>2.0900000000000003E-3</v>
      </c>
      <c r="J26" s="300"/>
      <c r="K26" s="301">
        <f>E26*J26</f>
        <v>0</v>
      </c>
      <c r="O26" s="293">
        <v>2</v>
      </c>
      <c r="AA26" s="262">
        <v>3</v>
      </c>
      <c r="AB26" s="262">
        <v>0</v>
      </c>
      <c r="AC26" s="262">
        <v>741124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0</v>
      </c>
    </row>
    <row r="27" spans="1:80" ht="22.5">
      <c r="A27" s="294">
        <v>18</v>
      </c>
      <c r="B27" s="295" t="s">
        <v>957</v>
      </c>
      <c r="C27" s="296" t="s">
        <v>958</v>
      </c>
      <c r="D27" s="297" t="s">
        <v>100</v>
      </c>
      <c r="E27" s="298">
        <v>1</v>
      </c>
      <c r="F27" s="298">
        <v>0</v>
      </c>
      <c r="G27" s="299">
        <f>E27*F27</f>
        <v>0</v>
      </c>
      <c r="H27" s="300">
        <v>2.2000000000000001E-4</v>
      </c>
      <c r="I27" s="301">
        <f>E27*H27</f>
        <v>2.2000000000000001E-4</v>
      </c>
      <c r="J27" s="300"/>
      <c r="K27" s="301">
        <f>E27*J27</f>
        <v>0</v>
      </c>
      <c r="O27" s="293">
        <v>2</v>
      </c>
      <c r="AA27" s="262">
        <v>3</v>
      </c>
      <c r="AB27" s="262">
        <v>0</v>
      </c>
      <c r="AC27" s="262">
        <v>741125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0</v>
      </c>
    </row>
    <row r="28" spans="1:80" ht="22.5">
      <c r="A28" s="294">
        <v>19</v>
      </c>
      <c r="B28" s="295" t="s">
        <v>959</v>
      </c>
      <c r="C28" s="296" t="s">
        <v>960</v>
      </c>
      <c r="D28" s="297" t="s">
        <v>100</v>
      </c>
      <c r="E28" s="298">
        <v>1</v>
      </c>
      <c r="F28" s="298">
        <v>0</v>
      </c>
      <c r="G28" s="299">
        <f>E28*F28</f>
        <v>0</v>
      </c>
      <c r="H28" s="300">
        <v>2.5000000000000001E-4</v>
      </c>
      <c r="I28" s="301">
        <f>E28*H28</f>
        <v>2.5000000000000001E-4</v>
      </c>
      <c r="J28" s="300"/>
      <c r="K28" s="301">
        <f>E28*J28</f>
        <v>0</v>
      </c>
      <c r="O28" s="293">
        <v>2</v>
      </c>
      <c r="AA28" s="262">
        <v>3</v>
      </c>
      <c r="AB28" s="262">
        <v>0</v>
      </c>
      <c r="AC28" s="262">
        <v>741126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0</v>
      </c>
    </row>
    <row r="29" spans="1:80">
      <c r="A29" s="294">
        <v>20</v>
      </c>
      <c r="B29" s="295" t="s">
        <v>961</v>
      </c>
      <c r="C29" s="296" t="s">
        <v>962</v>
      </c>
      <c r="D29" s="297" t="s">
        <v>100</v>
      </c>
      <c r="E29" s="298">
        <v>100</v>
      </c>
      <c r="F29" s="298">
        <v>0</v>
      </c>
      <c r="G29" s="299">
        <f>E29*F29</f>
        <v>0</v>
      </c>
      <c r="H29" s="300">
        <v>6.0000000000000002E-5</v>
      </c>
      <c r="I29" s="301">
        <f>E29*H29</f>
        <v>6.0000000000000001E-3</v>
      </c>
      <c r="J29" s="300"/>
      <c r="K29" s="301">
        <f>E29*J29</f>
        <v>0</v>
      </c>
      <c r="O29" s="293">
        <v>2</v>
      </c>
      <c r="AA29" s="262">
        <v>3</v>
      </c>
      <c r="AB29" s="262">
        <v>0</v>
      </c>
      <c r="AC29" s="262">
        <v>741127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0</v>
      </c>
    </row>
    <row r="30" spans="1:80" ht="22.5">
      <c r="A30" s="294">
        <v>21</v>
      </c>
      <c r="B30" s="295" t="s">
        <v>963</v>
      </c>
      <c r="C30" s="296" t="s">
        <v>964</v>
      </c>
      <c r="D30" s="297" t="s">
        <v>965</v>
      </c>
      <c r="E30" s="298">
        <v>0.2</v>
      </c>
      <c r="F30" s="298">
        <v>0</v>
      </c>
      <c r="G30" s="299">
        <f>E30*F30</f>
        <v>0</v>
      </c>
      <c r="H30" s="300">
        <v>2.0999999999999999E-3</v>
      </c>
      <c r="I30" s="301">
        <f>E30*H30</f>
        <v>4.2000000000000002E-4</v>
      </c>
      <c r="J30" s="300"/>
      <c r="K30" s="301">
        <f>E30*J30</f>
        <v>0</v>
      </c>
      <c r="O30" s="293">
        <v>2</v>
      </c>
      <c r="AA30" s="262">
        <v>3</v>
      </c>
      <c r="AB30" s="262">
        <v>0</v>
      </c>
      <c r="AC30" s="262">
        <v>741128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0</v>
      </c>
    </row>
    <row r="31" spans="1:80" ht="22.5">
      <c r="A31" s="294">
        <v>22</v>
      </c>
      <c r="B31" s="295" t="s">
        <v>966</v>
      </c>
      <c r="C31" s="296" t="s">
        <v>967</v>
      </c>
      <c r="D31" s="297" t="s">
        <v>100</v>
      </c>
      <c r="E31" s="298">
        <v>1</v>
      </c>
      <c r="F31" s="298">
        <v>0</v>
      </c>
      <c r="G31" s="299">
        <f>E31*F31</f>
        <v>0</v>
      </c>
      <c r="H31" s="300">
        <v>1.4999999999999999E-4</v>
      </c>
      <c r="I31" s="301">
        <f>E31*H31</f>
        <v>1.4999999999999999E-4</v>
      </c>
      <c r="J31" s="300"/>
      <c r="K31" s="301">
        <f>E31*J31</f>
        <v>0</v>
      </c>
      <c r="O31" s="293">
        <v>2</v>
      </c>
      <c r="AA31" s="262">
        <v>3</v>
      </c>
      <c r="AB31" s="262">
        <v>0</v>
      </c>
      <c r="AC31" s="262">
        <v>741129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0</v>
      </c>
    </row>
    <row r="32" spans="1:80" ht="22.5">
      <c r="A32" s="294">
        <v>23</v>
      </c>
      <c r="B32" s="295" t="s">
        <v>968</v>
      </c>
      <c r="C32" s="296" t="s">
        <v>969</v>
      </c>
      <c r="D32" s="297" t="s">
        <v>100</v>
      </c>
      <c r="E32" s="298">
        <v>1</v>
      </c>
      <c r="F32" s="298">
        <v>0</v>
      </c>
      <c r="G32" s="299">
        <f>E32*F32</f>
        <v>0</v>
      </c>
      <c r="H32" s="300">
        <v>1.8000000000000001E-4</v>
      </c>
      <c r="I32" s="301">
        <f>E32*H32</f>
        <v>1.8000000000000001E-4</v>
      </c>
      <c r="J32" s="300"/>
      <c r="K32" s="301">
        <f>E32*J32</f>
        <v>0</v>
      </c>
      <c r="O32" s="293">
        <v>2</v>
      </c>
      <c r="AA32" s="262">
        <v>3</v>
      </c>
      <c r="AB32" s="262">
        <v>0</v>
      </c>
      <c r="AC32" s="262">
        <v>741130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0</v>
      </c>
    </row>
    <row r="33" spans="1:80">
      <c r="A33" s="294">
        <v>24</v>
      </c>
      <c r="B33" s="295" t="s">
        <v>970</v>
      </c>
      <c r="C33" s="296" t="s">
        <v>971</v>
      </c>
      <c r="D33" s="297" t="s">
        <v>197</v>
      </c>
      <c r="E33" s="298">
        <v>222</v>
      </c>
      <c r="F33" s="298">
        <v>0</v>
      </c>
      <c r="G33" s="299">
        <f>E33*F33</f>
        <v>0</v>
      </c>
      <c r="H33" s="300">
        <v>1.73E-4</v>
      </c>
      <c r="I33" s="301">
        <f>E33*H33</f>
        <v>3.8406000000000003E-2</v>
      </c>
      <c r="J33" s="300"/>
      <c r="K33" s="301">
        <f>E33*J33</f>
        <v>0</v>
      </c>
      <c r="O33" s="293">
        <v>2</v>
      </c>
      <c r="AA33" s="262">
        <v>3</v>
      </c>
      <c r="AB33" s="262">
        <v>0</v>
      </c>
      <c r="AC33" s="262">
        <v>741131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0</v>
      </c>
    </row>
    <row r="34" spans="1:80">
      <c r="A34" s="294">
        <v>25</v>
      </c>
      <c r="B34" s="295" t="s">
        <v>972</v>
      </c>
      <c r="C34" s="296" t="s">
        <v>973</v>
      </c>
      <c r="D34" s="297" t="s">
        <v>197</v>
      </c>
      <c r="E34" s="298">
        <v>193</v>
      </c>
      <c r="F34" s="298">
        <v>0</v>
      </c>
      <c r="G34" s="299">
        <f>E34*F34</f>
        <v>0</v>
      </c>
      <c r="H34" s="300">
        <v>1.15E-4</v>
      </c>
      <c r="I34" s="301">
        <f>E34*H34</f>
        <v>2.2194999999999999E-2</v>
      </c>
      <c r="J34" s="300"/>
      <c r="K34" s="301">
        <f>E34*J34</f>
        <v>0</v>
      </c>
      <c r="O34" s="293">
        <v>2</v>
      </c>
      <c r="AA34" s="262">
        <v>3</v>
      </c>
      <c r="AB34" s="262">
        <v>0</v>
      </c>
      <c r="AC34" s="262">
        <v>741132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0</v>
      </c>
    </row>
    <row r="35" spans="1:80" ht="22.5">
      <c r="A35" s="294">
        <v>26</v>
      </c>
      <c r="B35" s="295" t="s">
        <v>974</v>
      </c>
      <c r="C35" s="296" t="s">
        <v>975</v>
      </c>
      <c r="D35" s="297" t="s">
        <v>100</v>
      </c>
      <c r="E35" s="298">
        <v>4</v>
      </c>
      <c r="F35" s="298">
        <v>0</v>
      </c>
      <c r="G35" s="299">
        <f>E35*F35</f>
        <v>0</v>
      </c>
      <c r="H35" s="300">
        <v>1E-4</v>
      </c>
      <c r="I35" s="301">
        <f>E35*H35</f>
        <v>4.0000000000000002E-4</v>
      </c>
      <c r="J35" s="300"/>
      <c r="K35" s="301">
        <f>E35*J35</f>
        <v>0</v>
      </c>
      <c r="O35" s="293">
        <v>2</v>
      </c>
      <c r="AA35" s="262">
        <v>3</v>
      </c>
      <c r="AB35" s="262">
        <v>0</v>
      </c>
      <c r="AC35" s="262">
        <v>741133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0</v>
      </c>
    </row>
    <row r="36" spans="1:80" ht="22.5">
      <c r="A36" s="294">
        <v>27</v>
      </c>
      <c r="B36" s="295" t="s">
        <v>976</v>
      </c>
      <c r="C36" s="296" t="s">
        <v>977</v>
      </c>
      <c r="D36" s="297" t="s">
        <v>100</v>
      </c>
      <c r="E36" s="298">
        <v>1</v>
      </c>
      <c r="F36" s="298">
        <v>0</v>
      </c>
      <c r="G36" s="299">
        <f>E36*F36</f>
        <v>0</v>
      </c>
      <c r="H36" s="300">
        <v>9.0000000000000006E-5</v>
      </c>
      <c r="I36" s="301">
        <f>E36*H36</f>
        <v>9.0000000000000006E-5</v>
      </c>
      <c r="J36" s="300"/>
      <c r="K36" s="301">
        <f>E36*J36</f>
        <v>0</v>
      </c>
      <c r="O36" s="293">
        <v>2</v>
      </c>
      <c r="AA36" s="262">
        <v>3</v>
      </c>
      <c r="AB36" s="262">
        <v>0</v>
      </c>
      <c r="AC36" s="262">
        <v>741134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0</v>
      </c>
    </row>
    <row r="37" spans="1:80" ht="22.5">
      <c r="A37" s="294">
        <v>28</v>
      </c>
      <c r="B37" s="295" t="s">
        <v>978</v>
      </c>
      <c r="C37" s="296" t="s">
        <v>979</v>
      </c>
      <c r="D37" s="297" t="s">
        <v>100</v>
      </c>
      <c r="E37" s="298">
        <v>1</v>
      </c>
      <c r="F37" s="298">
        <v>0</v>
      </c>
      <c r="G37" s="299">
        <f>E37*F37</f>
        <v>0</v>
      </c>
      <c r="H37" s="300">
        <v>1.1E-4</v>
      </c>
      <c r="I37" s="301">
        <f>E37*H37</f>
        <v>1.1E-4</v>
      </c>
      <c r="J37" s="300"/>
      <c r="K37" s="301">
        <f>E37*J37</f>
        <v>0</v>
      </c>
      <c r="O37" s="293">
        <v>2</v>
      </c>
      <c r="AA37" s="262">
        <v>3</v>
      </c>
      <c r="AB37" s="262">
        <v>0</v>
      </c>
      <c r="AC37" s="262">
        <v>741135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3</v>
      </c>
      <c r="CB37" s="293">
        <v>0</v>
      </c>
    </row>
    <row r="38" spans="1:80" ht="22.5">
      <c r="A38" s="294">
        <v>29</v>
      </c>
      <c r="B38" s="295" t="s">
        <v>980</v>
      </c>
      <c r="C38" s="296" t="s">
        <v>981</v>
      </c>
      <c r="D38" s="297" t="s">
        <v>197</v>
      </c>
      <c r="E38" s="298">
        <v>50</v>
      </c>
      <c r="F38" s="298">
        <v>0</v>
      </c>
      <c r="G38" s="299">
        <f>E38*F38</f>
        <v>0</v>
      </c>
      <c r="H38" s="300">
        <v>1.6000000000000001E-4</v>
      </c>
      <c r="I38" s="301">
        <f>E38*H38</f>
        <v>8.0000000000000002E-3</v>
      </c>
      <c r="J38" s="300"/>
      <c r="K38" s="301">
        <f>E38*J38</f>
        <v>0</v>
      </c>
      <c r="O38" s="293">
        <v>2</v>
      </c>
      <c r="AA38" s="262">
        <v>3</v>
      </c>
      <c r="AB38" s="262">
        <v>0</v>
      </c>
      <c r="AC38" s="262">
        <v>741136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3</v>
      </c>
      <c r="CB38" s="293">
        <v>0</v>
      </c>
    </row>
    <row r="39" spans="1:80" ht="22.5">
      <c r="A39" s="294">
        <v>30</v>
      </c>
      <c r="B39" s="295" t="s">
        <v>982</v>
      </c>
      <c r="C39" s="296" t="s">
        <v>983</v>
      </c>
      <c r="D39" s="297" t="s">
        <v>100</v>
      </c>
      <c r="E39" s="298">
        <v>10</v>
      </c>
      <c r="F39" s="298">
        <v>0</v>
      </c>
      <c r="G39" s="299">
        <f>E39*F39</f>
        <v>0</v>
      </c>
      <c r="H39" s="300">
        <v>2.0000000000000002E-5</v>
      </c>
      <c r="I39" s="301">
        <f>E39*H39</f>
        <v>2.0000000000000001E-4</v>
      </c>
      <c r="J39" s="300"/>
      <c r="K39" s="301">
        <f>E39*J39</f>
        <v>0</v>
      </c>
      <c r="O39" s="293">
        <v>2</v>
      </c>
      <c r="AA39" s="262">
        <v>3</v>
      </c>
      <c r="AB39" s="262">
        <v>0</v>
      </c>
      <c r="AC39" s="262">
        <v>741137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3</v>
      </c>
      <c r="CB39" s="293">
        <v>0</v>
      </c>
    </row>
    <row r="40" spans="1:80" ht="33.75">
      <c r="A40" s="294">
        <v>31</v>
      </c>
      <c r="B40" s="295" t="s">
        <v>984</v>
      </c>
      <c r="C40" s="296" t="s">
        <v>985</v>
      </c>
      <c r="D40" s="297" t="s">
        <v>197</v>
      </c>
      <c r="E40" s="298">
        <v>250</v>
      </c>
      <c r="F40" s="298">
        <v>0</v>
      </c>
      <c r="G40" s="299">
        <f>E40*F40</f>
        <v>0</v>
      </c>
      <c r="H40" s="300">
        <v>6.4999999999999997E-3</v>
      </c>
      <c r="I40" s="301">
        <f>E40*H40</f>
        <v>1.625</v>
      </c>
      <c r="J40" s="300"/>
      <c r="K40" s="301">
        <f>E40*J40</f>
        <v>0</v>
      </c>
      <c r="O40" s="293">
        <v>2</v>
      </c>
      <c r="AA40" s="262">
        <v>3</v>
      </c>
      <c r="AB40" s="262">
        <v>0</v>
      </c>
      <c r="AC40" s="262">
        <v>741138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3</v>
      </c>
      <c r="CB40" s="293">
        <v>0</v>
      </c>
    </row>
    <row r="41" spans="1:80">
      <c r="A41" s="294">
        <v>32</v>
      </c>
      <c r="B41" s="295" t="s">
        <v>986</v>
      </c>
      <c r="C41" s="296" t="s">
        <v>987</v>
      </c>
      <c r="D41" s="297" t="s">
        <v>965</v>
      </c>
      <c r="E41" s="298">
        <v>5</v>
      </c>
      <c r="F41" s="298">
        <v>0</v>
      </c>
      <c r="G41" s="299">
        <f>E41*F41</f>
        <v>0</v>
      </c>
      <c r="H41" s="300">
        <v>1.2999999999999999E-4</v>
      </c>
      <c r="I41" s="301">
        <f>E41*H41</f>
        <v>6.4999999999999997E-4</v>
      </c>
      <c r="J41" s="300"/>
      <c r="K41" s="301">
        <f>E41*J41</f>
        <v>0</v>
      </c>
      <c r="O41" s="293">
        <v>2</v>
      </c>
      <c r="AA41" s="262">
        <v>3</v>
      </c>
      <c r="AB41" s="262">
        <v>0</v>
      </c>
      <c r="AC41" s="262">
        <v>741139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3</v>
      </c>
      <c r="CB41" s="293">
        <v>0</v>
      </c>
    </row>
    <row r="42" spans="1:80" ht="22.5">
      <c r="A42" s="294">
        <v>33</v>
      </c>
      <c r="B42" s="295" t="s">
        <v>988</v>
      </c>
      <c r="C42" s="296" t="s">
        <v>989</v>
      </c>
      <c r="D42" s="297" t="s">
        <v>100</v>
      </c>
      <c r="E42" s="298">
        <v>43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/>
      <c r="K42" s="301">
        <f>E42*J42</f>
        <v>0</v>
      </c>
      <c r="O42" s="293">
        <v>2</v>
      </c>
      <c r="AA42" s="262">
        <v>3</v>
      </c>
      <c r="AB42" s="262">
        <v>0</v>
      </c>
      <c r="AC42" s="262">
        <v>741140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3</v>
      </c>
      <c r="CB42" s="293">
        <v>0</v>
      </c>
    </row>
    <row r="43" spans="1:80" ht="22.5">
      <c r="A43" s="294">
        <v>34</v>
      </c>
      <c r="B43" s="295" t="s">
        <v>990</v>
      </c>
      <c r="C43" s="296" t="s">
        <v>991</v>
      </c>
      <c r="D43" s="297" t="s">
        <v>100</v>
      </c>
      <c r="E43" s="298">
        <v>100</v>
      </c>
      <c r="F43" s="298">
        <v>0</v>
      </c>
      <c r="G43" s="299">
        <f>E43*F43</f>
        <v>0</v>
      </c>
      <c r="H43" s="300">
        <v>0</v>
      </c>
      <c r="I43" s="301">
        <f>E43*H43</f>
        <v>0</v>
      </c>
      <c r="J43" s="300"/>
      <c r="K43" s="301">
        <f>E43*J43</f>
        <v>0</v>
      </c>
      <c r="O43" s="293">
        <v>2</v>
      </c>
      <c r="AA43" s="262">
        <v>3</v>
      </c>
      <c r="AB43" s="262">
        <v>0</v>
      </c>
      <c r="AC43" s="262">
        <v>741141</v>
      </c>
      <c r="AZ43" s="262">
        <v>2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3</v>
      </c>
      <c r="CB43" s="293">
        <v>0</v>
      </c>
    </row>
    <row r="44" spans="1:80" ht="22.5">
      <c r="A44" s="294">
        <v>35</v>
      </c>
      <c r="B44" s="295" t="s">
        <v>992</v>
      </c>
      <c r="C44" s="296" t="s">
        <v>993</v>
      </c>
      <c r="D44" s="297" t="s">
        <v>100</v>
      </c>
      <c r="E44" s="298">
        <v>34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/>
      <c r="K44" s="301">
        <f>E44*J44</f>
        <v>0</v>
      </c>
      <c r="O44" s="293">
        <v>2</v>
      </c>
      <c r="AA44" s="262">
        <v>3</v>
      </c>
      <c r="AB44" s="262">
        <v>0</v>
      </c>
      <c r="AC44" s="262">
        <v>741142</v>
      </c>
      <c r="AZ44" s="262">
        <v>2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3</v>
      </c>
      <c r="CB44" s="293">
        <v>0</v>
      </c>
    </row>
    <row r="45" spans="1:80" ht="22.5">
      <c r="A45" s="294">
        <v>36</v>
      </c>
      <c r="B45" s="295" t="s">
        <v>994</v>
      </c>
      <c r="C45" s="296" t="s">
        <v>995</v>
      </c>
      <c r="D45" s="297" t="s">
        <v>100</v>
      </c>
      <c r="E45" s="298">
        <v>31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/>
      <c r="K45" s="301">
        <f>E45*J45</f>
        <v>0</v>
      </c>
      <c r="O45" s="293">
        <v>2</v>
      </c>
      <c r="AA45" s="262">
        <v>3</v>
      </c>
      <c r="AB45" s="262">
        <v>0</v>
      </c>
      <c r="AC45" s="262">
        <v>741143</v>
      </c>
      <c r="AZ45" s="262">
        <v>2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3</v>
      </c>
      <c r="CB45" s="293">
        <v>0</v>
      </c>
    </row>
    <row r="46" spans="1:80" ht="22.5">
      <c r="A46" s="294">
        <v>37</v>
      </c>
      <c r="B46" s="295" t="s">
        <v>996</v>
      </c>
      <c r="C46" s="296" t="s">
        <v>997</v>
      </c>
      <c r="D46" s="297" t="s">
        <v>100</v>
      </c>
      <c r="E46" s="298">
        <v>12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/>
      <c r="K46" s="301">
        <f>E46*J46</f>
        <v>0</v>
      </c>
      <c r="O46" s="293">
        <v>2</v>
      </c>
      <c r="AA46" s="262">
        <v>3</v>
      </c>
      <c r="AB46" s="262">
        <v>0</v>
      </c>
      <c r="AC46" s="262">
        <v>741144</v>
      </c>
      <c r="AZ46" s="262">
        <v>2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3</v>
      </c>
      <c r="CB46" s="293">
        <v>0</v>
      </c>
    </row>
    <row r="47" spans="1:80" ht="22.5">
      <c r="A47" s="294">
        <v>38</v>
      </c>
      <c r="B47" s="295" t="s">
        <v>998</v>
      </c>
      <c r="C47" s="296" t="s">
        <v>999</v>
      </c>
      <c r="D47" s="297" t="s">
        <v>100</v>
      </c>
      <c r="E47" s="298">
        <v>181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/>
      <c r="K47" s="301">
        <f>E47*J47</f>
        <v>0</v>
      </c>
      <c r="O47" s="293">
        <v>2</v>
      </c>
      <c r="AA47" s="262">
        <v>3</v>
      </c>
      <c r="AB47" s="262">
        <v>0</v>
      </c>
      <c r="AC47" s="262">
        <v>741145</v>
      </c>
      <c r="AZ47" s="262">
        <v>2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3</v>
      </c>
      <c r="CB47" s="293">
        <v>0</v>
      </c>
    </row>
    <row r="48" spans="1:80" ht="22.5">
      <c r="A48" s="294">
        <v>39</v>
      </c>
      <c r="B48" s="295" t="s">
        <v>1000</v>
      </c>
      <c r="C48" s="296" t="s">
        <v>1001</v>
      </c>
      <c r="D48" s="297" t="s">
        <v>100</v>
      </c>
      <c r="E48" s="298">
        <v>244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/>
      <c r="K48" s="301">
        <f>E48*J48</f>
        <v>0</v>
      </c>
      <c r="O48" s="293">
        <v>2</v>
      </c>
      <c r="AA48" s="262">
        <v>3</v>
      </c>
      <c r="AB48" s="262">
        <v>0</v>
      </c>
      <c r="AC48" s="262">
        <v>741146</v>
      </c>
      <c r="AZ48" s="262">
        <v>2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3</v>
      </c>
      <c r="CB48" s="293">
        <v>0</v>
      </c>
    </row>
    <row r="49" spans="1:80" ht="22.5">
      <c r="A49" s="294">
        <v>40</v>
      </c>
      <c r="B49" s="295" t="s">
        <v>1002</v>
      </c>
      <c r="C49" s="296" t="s">
        <v>1003</v>
      </c>
      <c r="D49" s="297" t="s">
        <v>100</v>
      </c>
      <c r="E49" s="298">
        <v>6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/>
      <c r="K49" s="301">
        <f>E49*J49</f>
        <v>0</v>
      </c>
      <c r="O49" s="293">
        <v>2</v>
      </c>
      <c r="AA49" s="262">
        <v>3</v>
      </c>
      <c r="AB49" s="262">
        <v>0</v>
      </c>
      <c r="AC49" s="262">
        <v>741147</v>
      </c>
      <c r="AZ49" s="262">
        <v>2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3</v>
      </c>
      <c r="CB49" s="293">
        <v>0</v>
      </c>
    </row>
    <row r="50" spans="1:80" ht="22.5">
      <c r="A50" s="294">
        <v>41</v>
      </c>
      <c r="B50" s="295" t="s">
        <v>1004</v>
      </c>
      <c r="C50" s="296" t="s">
        <v>1005</v>
      </c>
      <c r="D50" s="297" t="s">
        <v>965</v>
      </c>
      <c r="E50" s="298">
        <v>2</v>
      </c>
      <c r="F50" s="298">
        <v>0</v>
      </c>
      <c r="G50" s="299">
        <f>E50*F50</f>
        <v>0</v>
      </c>
      <c r="H50" s="300">
        <v>1E-4</v>
      </c>
      <c r="I50" s="301">
        <f>E50*H50</f>
        <v>2.0000000000000001E-4</v>
      </c>
      <c r="J50" s="300"/>
      <c r="K50" s="301">
        <f>E50*J50</f>
        <v>0</v>
      </c>
      <c r="O50" s="293">
        <v>2</v>
      </c>
      <c r="AA50" s="262">
        <v>3</v>
      </c>
      <c r="AB50" s="262">
        <v>0</v>
      </c>
      <c r="AC50" s="262">
        <v>741148</v>
      </c>
      <c r="AZ50" s="262">
        <v>2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3</v>
      </c>
      <c r="CB50" s="293">
        <v>0</v>
      </c>
    </row>
    <row r="51" spans="1:80" ht="22.5">
      <c r="A51" s="294">
        <v>42</v>
      </c>
      <c r="B51" s="295" t="s">
        <v>1006</v>
      </c>
      <c r="C51" s="296" t="s">
        <v>1007</v>
      </c>
      <c r="D51" s="297" t="s">
        <v>965</v>
      </c>
      <c r="E51" s="298">
        <v>1</v>
      </c>
      <c r="F51" s="298">
        <v>0</v>
      </c>
      <c r="G51" s="299">
        <f>E51*F51</f>
        <v>0</v>
      </c>
      <c r="H51" s="300">
        <v>2.0000000000000001E-4</v>
      </c>
      <c r="I51" s="301">
        <f>E51*H51</f>
        <v>2.0000000000000001E-4</v>
      </c>
      <c r="J51" s="300"/>
      <c r="K51" s="301">
        <f>E51*J51</f>
        <v>0</v>
      </c>
      <c r="O51" s="293">
        <v>2</v>
      </c>
      <c r="AA51" s="262">
        <v>3</v>
      </c>
      <c r="AB51" s="262">
        <v>0</v>
      </c>
      <c r="AC51" s="262">
        <v>741149</v>
      </c>
      <c r="AZ51" s="262">
        <v>2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3</v>
      </c>
      <c r="CB51" s="293">
        <v>0</v>
      </c>
    </row>
    <row r="52" spans="1:80" ht="33.75">
      <c r="A52" s="294">
        <v>43</v>
      </c>
      <c r="B52" s="295" t="s">
        <v>1008</v>
      </c>
      <c r="C52" s="296" t="s">
        <v>1009</v>
      </c>
      <c r="D52" s="297" t="s">
        <v>965</v>
      </c>
      <c r="E52" s="298">
        <v>3</v>
      </c>
      <c r="F52" s="298">
        <v>0</v>
      </c>
      <c r="G52" s="299">
        <f>E52*F52</f>
        <v>0</v>
      </c>
      <c r="H52" s="300">
        <v>1.4999999999999999E-4</v>
      </c>
      <c r="I52" s="301">
        <f>E52*H52</f>
        <v>4.4999999999999999E-4</v>
      </c>
      <c r="J52" s="300"/>
      <c r="K52" s="301">
        <f>E52*J52</f>
        <v>0</v>
      </c>
      <c r="O52" s="293">
        <v>2</v>
      </c>
      <c r="AA52" s="262">
        <v>3</v>
      </c>
      <c r="AB52" s="262">
        <v>0</v>
      </c>
      <c r="AC52" s="262">
        <v>741150</v>
      </c>
      <c r="AZ52" s="262">
        <v>2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3</v>
      </c>
      <c r="CB52" s="293">
        <v>0</v>
      </c>
    </row>
    <row r="53" spans="1:80" ht="33.75">
      <c r="A53" s="294">
        <v>44</v>
      </c>
      <c r="B53" s="295" t="s">
        <v>1010</v>
      </c>
      <c r="C53" s="296" t="s">
        <v>1011</v>
      </c>
      <c r="D53" s="297" t="s">
        <v>100</v>
      </c>
      <c r="E53" s="298">
        <v>1</v>
      </c>
      <c r="F53" s="298">
        <v>0</v>
      </c>
      <c r="G53" s="299">
        <f>E53*F53</f>
        <v>0</v>
      </c>
      <c r="H53" s="300">
        <v>1.5E-3</v>
      </c>
      <c r="I53" s="301">
        <f>E53*H53</f>
        <v>1.5E-3</v>
      </c>
      <c r="J53" s="300"/>
      <c r="K53" s="301">
        <f>E53*J53</f>
        <v>0</v>
      </c>
      <c r="O53" s="293">
        <v>2</v>
      </c>
      <c r="AA53" s="262">
        <v>3</v>
      </c>
      <c r="AB53" s="262">
        <v>0</v>
      </c>
      <c r="AC53" s="262">
        <v>741151</v>
      </c>
      <c r="AZ53" s="262">
        <v>2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3</v>
      </c>
      <c r="CB53" s="293">
        <v>0</v>
      </c>
    </row>
    <row r="54" spans="1:80" ht="22.5">
      <c r="A54" s="294">
        <v>45</v>
      </c>
      <c r="B54" s="295" t="s">
        <v>1012</v>
      </c>
      <c r="C54" s="296" t="s">
        <v>1013</v>
      </c>
      <c r="D54" s="297" t="s">
        <v>100</v>
      </c>
      <c r="E54" s="298">
        <v>33</v>
      </c>
      <c r="F54" s="298">
        <v>0</v>
      </c>
      <c r="G54" s="299">
        <f>E54*F54</f>
        <v>0</v>
      </c>
      <c r="H54" s="300">
        <v>1.5E-3</v>
      </c>
      <c r="I54" s="301">
        <f>E54*H54</f>
        <v>4.9500000000000002E-2</v>
      </c>
      <c r="J54" s="300"/>
      <c r="K54" s="301">
        <f>E54*J54</f>
        <v>0</v>
      </c>
      <c r="O54" s="293">
        <v>2</v>
      </c>
      <c r="AA54" s="262">
        <v>3</v>
      </c>
      <c r="AB54" s="262">
        <v>0</v>
      </c>
      <c r="AC54" s="262">
        <v>741152</v>
      </c>
      <c r="AZ54" s="262">
        <v>2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3</v>
      </c>
      <c r="CB54" s="293">
        <v>0</v>
      </c>
    </row>
    <row r="55" spans="1:80" ht="22.5">
      <c r="A55" s="294">
        <v>46</v>
      </c>
      <c r="B55" s="295" t="s">
        <v>1014</v>
      </c>
      <c r="C55" s="296" t="s">
        <v>1015</v>
      </c>
      <c r="D55" s="297" t="s">
        <v>100</v>
      </c>
      <c r="E55" s="298">
        <v>44</v>
      </c>
      <c r="F55" s="298">
        <v>0</v>
      </c>
      <c r="G55" s="299">
        <f>E55*F55</f>
        <v>0</v>
      </c>
      <c r="H55" s="300">
        <v>1.5E-3</v>
      </c>
      <c r="I55" s="301">
        <f>E55*H55</f>
        <v>6.6000000000000003E-2</v>
      </c>
      <c r="J55" s="300"/>
      <c r="K55" s="301">
        <f>E55*J55</f>
        <v>0</v>
      </c>
      <c r="O55" s="293">
        <v>2</v>
      </c>
      <c r="AA55" s="262">
        <v>3</v>
      </c>
      <c r="AB55" s="262">
        <v>0</v>
      </c>
      <c r="AC55" s="262">
        <v>741153</v>
      </c>
      <c r="AZ55" s="262">
        <v>2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3</v>
      </c>
      <c r="CB55" s="293">
        <v>0</v>
      </c>
    </row>
    <row r="56" spans="1:80" ht="22.5">
      <c r="A56" s="294">
        <v>47</v>
      </c>
      <c r="B56" s="295" t="s">
        <v>1016</v>
      </c>
      <c r="C56" s="296" t="s">
        <v>1017</v>
      </c>
      <c r="D56" s="297" t="s">
        <v>100</v>
      </c>
      <c r="E56" s="298">
        <v>4</v>
      </c>
      <c r="F56" s="298">
        <v>0</v>
      </c>
      <c r="G56" s="299">
        <f>E56*F56</f>
        <v>0</v>
      </c>
      <c r="H56" s="300">
        <v>2.9999999999999997E-4</v>
      </c>
      <c r="I56" s="301">
        <f>E56*H56</f>
        <v>1.1999999999999999E-3</v>
      </c>
      <c r="J56" s="300"/>
      <c r="K56" s="301">
        <f>E56*J56</f>
        <v>0</v>
      </c>
      <c r="O56" s="293">
        <v>2</v>
      </c>
      <c r="AA56" s="262">
        <v>3</v>
      </c>
      <c r="AB56" s="262">
        <v>0</v>
      </c>
      <c r="AC56" s="262">
        <v>741154</v>
      </c>
      <c r="AZ56" s="262">
        <v>2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3</v>
      </c>
      <c r="CB56" s="293">
        <v>0</v>
      </c>
    </row>
    <row r="57" spans="1:80" ht="22.5">
      <c r="A57" s="294">
        <v>48</v>
      </c>
      <c r="B57" s="295" t="s">
        <v>1018</v>
      </c>
      <c r="C57" s="296" t="s">
        <v>1019</v>
      </c>
      <c r="D57" s="297" t="s">
        <v>100</v>
      </c>
      <c r="E57" s="298">
        <v>24</v>
      </c>
      <c r="F57" s="298">
        <v>0</v>
      </c>
      <c r="G57" s="299">
        <f>E57*F57</f>
        <v>0</v>
      </c>
      <c r="H57" s="300">
        <v>2.0000000000000002E-5</v>
      </c>
      <c r="I57" s="301">
        <f>E57*H57</f>
        <v>4.8000000000000007E-4</v>
      </c>
      <c r="J57" s="300"/>
      <c r="K57" s="301">
        <f>E57*J57</f>
        <v>0</v>
      </c>
      <c r="O57" s="293">
        <v>2</v>
      </c>
      <c r="AA57" s="262">
        <v>3</v>
      </c>
      <c r="AB57" s="262">
        <v>0</v>
      </c>
      <c r="AC57" s="262">
        <v>741155</v>
      </c>
      <c r="AZ57" s="262">
        <v>2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3</v>
      </c>
      <c r="CB57" s="293">
        <v>0</v>
      </c>
    </row>
    <row r="58" spans="1:80">
      <c r="A58" s="294">
        <v>49</v>
      </c>
      <c r="B58" s="295" t="s">
        <v>1020</v>
      </c>
      <c r="C58" s="296" t="s">
        <v>1021</v>
      </c>
      <c r="D58" s="297" t="s">
        <v>197</v>
      </c>
      <c r="E58" s="298">
        <v>48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/>
      <c r="K58" s="301">
        <f>E58*J58</f>
        <v>0</v>
      </c>
      <c r="O58" s="293">
        <v>2</v>
      </c>
      <c r="AA58" s="262">
        <v>3</v>
      </c>
      <c r="AB58" s="262">
        <v>0</v>
      </c>
      <c r="AC58" s="262">
        <v>741156</v>
      </c>
      <c r="AZ58" s="262">
        <v>2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3</v>
      </c>
      <c r="CB58" s="293">
        <v>0</v>
      </c>
    </row>
    <row r="59" spans="1:80">
      <c r="A59" s="294">
        <v>50</v>
      </c>
      <c r="B59" s="295" t="s">
        <v>1022</v>
      </c>
      <c r="C59" s="296" t="s">
        <v>1023</v>
      </c>
      <c r="D59" s="297" t="s">
        <v>965</v>
      </c>
      <c r="E59" s="298">
        <v>2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/>
      <c r="K59" s="301">
        <f>E59*J59</f>
        <v>0</v>
      </c>
      <c r="O59" s="293">
        <v>2</v>
      </c>
      <c r="AA59" s="262">
        <v>3</v>
      </c>
      <c r="AB59" s="262">
        <v>0</v>
      </c>
      <c r="AC59" s="262">
        <v>741157</v>
      </c>
      <c r="AZ59" s="262">
        <v>2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3</v>
      </c>
      <c r="CB59" s="293">
        <v>0</v>
      </c>
    </row>
    <row r="60" spans="1:80" ht="22.5">
      <c r="A60" s="294">
        <v>51</v>
      </c>
      <c r="B60" s="295" t="s">
        <v>1024</v>
      </c>
      <c r="C60" s="296" t="s">
        <v>1025</v>
      </c>
      <c r="D60" s="297" t="s">
        <v>100</v>
      </c>
      <c r="E60" s="298">
        <v>7</v>
      </c>
      <c r="F60" s="298">
        <v>0</v>
      </c>
      <c r="G60" s="299">
        <f>E60*F60</f>
        <v>0</v>
      </c>
      <c r="H60" s="300">
        <v>0</v>
      </c>
      <c r="I60" s="301">
        <f>E60*H60</f>
        <v>0</v>
      </c>
      <c r="J60" s="300"/>
      <c r="K60" s="301">
        <f>E60*J60</f>
        <v>0</v>
      </c>
      <c r="O60" s="293">
        <v>2</v>
      </c>
      <c r="AA60" s="262">
        <v>3</v>
      </c>
      <c r="AB60" s="262">
        <v>0</v>
      </c>
      <c r="AC60" s="262">
        <v>741158</v>
      </c>
      <c r="AZ60" s="262">
        <v>2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3</v>
      </c>
      <c r="CB60" s="293">
        <v>0</v>
      </c>
    </row>
    <row r="61" spans="1:80" ht="22.5">
      <c r="A61" s="294">
        <v>52</v>
      </c>
      <c r="B61" s="295" t="s">
        <v>1026</v>
      </c>
      <c r="C61" s="296" t="s">
        <v>1027</v>
      </c>
      <c r="D61" s="297" t="s">
        <v>100</v>
      </c>
      <c r="E61" s="298">
        <v>13</v>
      </c>
      <c r="F61" s="298">
        <v>0</v>
      </c>
      <c r="G61" s="299">
        <f>E61*F61</f>
        <v>0</v>
      </c>
      <c r="H61" s="300">
        <v>0</v>
      </c>
      <c r="I61" s="301">
        <f>E61*H61</f>
        <v>0</v>
      </c>
      <c r="J61" s="300"/>
      <c r="K61" s="301">
        <f>E61*J61</f>
        <v>0</v>
      </c>
      <c r="O61" s="293">
        <v>2</v>
      </c>
      <c r="AA61" s="262">
        <v>3</v>
      </c>
      <c r="AB61" s="262">
        <v>0</v>
      </c>
      <c r="AC61" s="262">
        <v>741159</v>
      </c>
      <c r="AZ61" s="262">
        <v>2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3</v>
      </c>
      <c r="CB61" s="293">
        <v>0</v>
      </c>
    </row>
    <row r="62" spans="1:80" ht="22.5">
      <c r="A62" s="294">
        <v>53</v>
      </c>
      <c r="B62" s="295" t="s">
        <v>1028</v>
      </c>
      <c r="C62" s="296" t="s">
        <v>1029</v>
      </c>
      <c r="D62" s="297" t="s">
        <v>100</v>
      </c>
      <c r="E62" s="298">
        <v>27</v>
      </c>
      <c r="F62" s="298">
        <v>0</v>
      </c>
      <c r="G62" s="299">
        <f>E62*F62</f>
        <v>0</v>
      </c>
      <c r="H62" s="300">
        <v>6.4999999999999997E-4</v>
      </c>
      <c r="I62" s="301">
        <f>E62*H62</f>
        <v>1.755E-2</v>
      </c>
      <c r="J62" s="300"/>
      <c r="K62" s="301">
        <f>E62*J62</f>
        <v>0</v>
      </c>
      <c r="O62" s="293">
        <v>2</v>
      </c>
      <c r="AA62" s="262">
        <v>3</v>
      </c>
      <c r="AB62" s="262">
        <v>0</v>
      </c>
      <c r="AC62" s="262">
        <v>741160</v>
      </c>
      <c r="AZ62" s="262">
        <v>2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3</v>
      </c>
      <c r="CB62" s="293">
        <v>0</v>
      </c>
    </row>
    <row r="63" spans="1:80" ht="22.5">
      <c r="A63" s="294">
        <v>54</v>
      </c>
      <c r="B63" s="295" t="s">
        <v>1030</v>
      </c>
      <c r="C63" s="296" t="s">
        <v>1031</v>
      </c>
      <c r="D63" s="297" t="s">
        <v>100</v>
      </c>
      <c r="E63" s="298">
        <v>20</v>
      </c>
      <c r="F63" s="298">
        <v>0</v>
      </c>
      <c r="G63" s="299">
        <f>E63*F63</f>
        <v>0</v>
      </c>
      <c r="H63" s="300">
        <v>3.2000000000000003E-4</v>
      </c>
      <c r="I63" s="301">
        <f>E63*H63</f>
        <v>6.4000000000000003E-3</v>
      </c>
      <c r="J63" s="300"/>
      <c r="K63" s="301">
        <f>E63*J63</f>
        <v>0</v>
      </c>
      <c r="O63" s="293">
        <v>2</v>
      </c>
      <c r="AA63" s="262">
        <v>3</v>
      </c>
      <c r="AB63" s="262">
        <v>0</v>
      </c>
      <c r="AC63" s="262">
        <v>741161</v>
      </c>
      <c r="AZ63" s="262">
        <v>2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3</v>
      </c>
      <c r="CB63" s="293">
        <v>0</v>
      </c>
    </row>
    <row r="64" spans="1:80" ht="22.5">
      <c r="A64" s="294">
        <v>55</v>
      </c>
      <c r="B64" s="295" t="s">
        <v>1032</v>
      </c>
      <c r="C64" s="296" t="s">
        <v>1033</v>
      </c>
      <c r="D64" s="297" t="s">
        <v>100</v>
      </c>
      <c r="E64" s="298">
        <v>14</v>
      </c>
      <c r="F64" s="298">
        <v>0</v>
      </c>
      <c r="G64" s="299">
        <f>E64*F64</f>
        <v>0</v>
      </c>
      <c r="H64" s="300">
        <v>1.4999999999999999E-4</v>
      </c>
      <c r="I64" s="301">
        <f>E64*H64</f>
        <v>2.0999999999999999E-3</v>
      </c>
      <c r="J64" s="300"/>
      <c r="K64" s="301">
        <f>E64*J64</f>
        <v>0</v>
      </c>
      <c r="O64" s="293">
        <v>2</v>
      </c>
      <c r="AA64" s="262">
        <v>3</v>
      </c>
      <c r="AB64" s="262">
        <v>0</v>
      </c>
      <c r="AC64" s="262">
        <v>741162</v>
      </c>
      <c r="AZ64" s="262">
        <v>2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3</v>
      </c>
      <c r="CB64" s="293">
        <v>0</v>
      </c>
    </row>
    <row r="65" spans="1:80" ht="22.5">
      <c r="A65" s="294">
        <v>56</v>
      </c>
      <c r="B65" s="295" t="s">
        <v>1034</v>
      </c>
      <c r="C65" s="296" t="s">
        <v>1035</v>
      </c>
      <c r="D65" s="297" t="s">
        <v>100</v>
      </c>
      <c r="E65" s="298">
        <v>7</v>
      </c>
      <c r="F65" s="298">
        <v>0</v>
      </c>
      <c r="G65" s="299">
        <f>E65*F65</f>
        <v>0</v>
      </c>
      <c r="H65" s="300">
        <v>1.4E-3</v>
      </c>
      <c r="I65" s="301">
        <f>E65*H65</f>
        <v>9.7999999999999997E-3</v>
      </c>
      <c r="J65" s="300"/>
      <c r="K65" s="301">
        <f>E65*J65</f>
        <v>0</v>
      </c>
      <c r="O65" s="293">
        <v>2</v>
      </c>
      <c r="AA65" s="262">
        <v>3</v>
      </c>
      <c r="AB65" s="262">
        <v>0</v>
      </c>
      <c r="AC65" s="262">
        <v>741163</v>
      </c>
      <c r="AZ65" s="262">
        <v>2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3</v>
      </c>
      <c r="CB65" s="293">
        <v>0</v>
      </c>
    </row>
    <row r="66" spans="1:80" ht="22.5">
      <c r="A66" s="294">
        <v>57</v>
      </c>
      <c r="B66" s="295" t="s">
        <v>1036</v>
      </c>
      <c r="C66" s="296" t="s">
        <v>1037</v>
      </c>
      <c r="D66" s="297" t="s">
        <v>100</v>
      </c>
      <c r="E66" s="298">
        <v>1</v>
      </c>
      <c r="F66" s="298">
        <v>0</v>
      </c>
      <c r="G66" s="299">
        <f>E66*F66</f>
        <v>0</v>
      </c>
      <c r="H66" s="300">
        <v>2.9999999999999997E-4</v>
      </c>
      <c r="I66" s="301">
        <f>E66*H66</f>
        <v>2.9999999999999997E-4</v>
      </c>
      <c r="J66" s="300"/>
      <c r="K66" s="301">
        <f>E66*J66</f>
        <v>0</v>
      </c>
      <c r="O66" s="293">
        <v>2</v>
      </c>
      <c r="AA66" s="262">
        <v>3</v>
      </c>
      <c r="AB66" s="262">
        <v>0</v>
      </c>
      <c r="AC66" s="262">
        <v>741164</v>
      </c>
      <c r="AZ66" s="262">
        <v>2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3</v>
      </c>
      <c r="CB66" s="293">
        <v>0</v>
      </c>
    </row>
    <row r="67" spans="1:80" ht="22.5">
      <c r="A67" s="294">
        <v>58</v>
      </c>
      <c r="B67" s="295" t="s">
        <v>1038</v>
      </c>
      <c r="C67" s="296" t="s">
        <v>1039</v>
      </c>
      <c r="D67" s="297" t="s">
        <v>100</v>
      </c>
      <c r="E67" s="298">
        <v>16</v>
      </c>
      <c r="F67" s="298">
        <v>0</v>
      </c>
      <c r="G67" s="299">
        <f>E67*F67</f>
        <v>0</v>
      </c>
      <c r="H67" s="300">
        <v>2.3E-3</v>
      </c>
      <c r="I67" s="301">
        <f>E67*H67</f>
        <v>3.6799999999999999E-2</v>
      </c>
      <c r="J67" s="300"/>
      <c r="K67" s="301">
        <f>E67*J67</f>
        <v>0</v>
      </c>
      <c r="O67" s="293">
        <v>2</v>
      </c>
      <c r="AA67" s="262">
        <v>3</v>
      </c>
      <c r="AB67" s="262">
        <v>0</v>
      </c>
      <c r="AC67" s="262">
        <v>741165</v>
      </c>
      <c r="AZ67" s="262">
        <v>2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3</v>
      </c>
      <c r="CB67" s="293">
        <v>0</v>
      </c>
    </row>
    <row r="68" spans="1:80" ht="22.5">
      <c r="A68" s="294">
        <v>59</v>
      </c>
      <c r="B68" s="295" t="s">
        <v>1040</v>
      </c>
      <c r="C68" s="296" t="s">
        <v>1041</v>
      </c>
      <c r="D68" s="297" t="s">
        <v>100</v>
      </c>
      <c r="E68" s="298">
        <v>9</v>
      </c>
      <c r="F68" s="298">
        <v>0</v>
      </c>
      <c r="G68" s="299">
        <f>E68*F68</f>
        <v>0</v>
      </c>
      <c r="H68" s="300">
        <v>2.9999999999999997E-4</v>
      </c>
      <c r="I68" s="301">
        <f>E68*H68</f>
        <v>2.6999999999999997E-3</v>
      </c>
      <c r="J68" s="300"/>
      <c r="K68" s="301">
        <f>E68*J68</f>
        <v>0</v>
      </c>
      <c r="O68" s="293">
        <v>2</v>
      </c>
      <c r="AA68" s="262">
        <v>3</v>
      </c>
      <c r="AB68" s="262">
        <v>0</v>
      </c>
      <c r="AC68" s="262">
        <v>741166</v>
      </c>
      <c r="AZ68" s="262">
        <v>2</v>
      </c>
      <c r="BA68" s="262">
        <f>IF(AZ68=1,G68,0)</f>
        <v>0</v>
      </c>
      <c r="BB68" s="262">
        <f>IF(AZ68=2,G68,0)</f>
        <v>0</v>
      </c>
      <c r="BC68" s="262">
        <f>IF(AZ68=3,G68,0)</f>
        <v>0</v>
      </c>
      <c r="BD68" s="262">
        <f>IF(AZ68=4,G68,0)</f>
        <v>0</v>
      </c>
      <c r="BE68" s="262">
        <f>IF(AZ68=5,G68,0)</f>
        <v>0</v>
      </c>
      <c r="CA68" s="293">
        <v>3</v>
      </c>
      <c r="CB68" s="293">
        <v>0</v>
      </c>
    </row>
    <row r="69" spans="1:80" ht="22.5">
      <c r="A69" s="294">
        <v>60</v>
      </c>
      <c r="B69" s="295" t="s">
        <v>1042</v>
      </c>
      <c r="C69" s="296" t="s">
        <v>1043</v>
      </c>
      <c r="D69" s="297" t="s">
        <v>100</v>
      </c>
      <c r="E69" s="298">
        <v>5</v>
      </c>
      <c r="F69" s="298">
        <v>0</v>
      </c>
      <c r="G69" s="299">
        <f>E69*F69</f>
        <v>0</v>
      </c>
      <c r="H69" s="300">
        <v>1.4E-3</v>
      </c>
      <c r="I69" s="301">
        <f>E69*H69</f>
        <v>7.0000000000000001E-3</v>
      </c>
      <c r="J69" s="300"/>
      <c r="K69" s="301">
        <f>E69*J69</f>
        <v>0</v>
      </c>
      <c r="O69" s="293">
        <v>2</v>
      </c>
      <c r="AA69" s="262">
        <v>3</v>
      </c>
      <c r="AB69" s="262">
        <v>0</v>
      </c>
      <c r="AC69" s="262">
        <v>741167</v>
      </c>
      <c r="AZ69" s="262">
        <v>2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3</v>
      </c>
      <c r="CB69" s="293">
        <v>0</v>
      </c>
    </row>
    <row r="70" spans="1:80" ht="22.5">
      <c r="A70" s="294">
        <v>61</v>
      </c>
      <c r="B70" s="295" t="s">
        <v>1044</v>
      </c>
      <c r="C70" s="296" t="s">
        <v>1045</v>
      </c>
      <c r="D70" s="297" t="s">
        <v>100</v>
      </c>
      <c r="E70" s="298">
        <v>3</v>
      </c>
      <c r="F70" s="298">
        <v>0</v>
      </c>
      <c r="G70" s="299">
        <f>E70*F70</f>
        <v>0</v>
      </c>
      <c r="H70" s="300">
        <v>8.0000000000000004E-4</v>
      </c>
      <c r="I70" s="301">
        <f>E70*H70</f>
        <v>2.4000000000000002E-3</v>
      </c>
      <c r="J70" s="300"/>
      <c r="K70" s="301">
        <f>E70*J70</f>
        <v>0</v>
      </c>
      <c r="O70" s="293">
        <v>2</v>
      </c>
      <c r="AA70" s="262">
        <v>3</v>
      </c>
      <c r="AB70" s="262">
        <v>0</v>
      </c>
      <c r="AC70" s="262">
        <v>741168</v>
      </c>
      <c r="AZ70" s="262">
        <v>2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3</v>
      </c>
      <c r="CB70" s="293">
        <v>0</v>
      </c>
    </row>
    <row r="71" spans="1:80">
      <c r="A71" s="294">
        <v>62</v>
      </c>
      <c r="B71" s="295" t="s">
        <v>1046</v>
      </c>
      <c r="C71" s="296" t="s">
        <v>1047</v>
      </c>
      <c r="D71" s="297" t="s">
        <v>100</v>
      </c>
      <c r="E71" s="298">
        <v>1</v>
      </c>
      <c r="F71" s="298">
        <v>0</v>
      </c>
      <c r="G71" s="299">
        <f>E71*F71</f>
        <v>0</v>
      </c>
      <c r="H71" s="300">
        <v>3.0000000000000001E-5</v>
      </c>
      <c r="I71" s="301">
        <f>E71*H71</f>
        <v>3.0000000000000001E-5</v>
      </c>
      <c r="J71" s="300"/>
      <c r="K71" s="301">
        <f>E71*J71</f>
        <v>0</v>
      </c>
      <c r="O71" s="293">
        <v>2</v>
      </c>
      <c r="AA71" s="262">
        <v>3</v>
      </c>
      <c r="AB71" s="262">
        <v>0</v>
      </c>
      <c r="AC71" s="262">
        <v>741169</v>
      </c>
      <c r="AZ71" s="262">
        <v>2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3</v>
      </c>
      <c r="CB71" s="293">
        <v>0</v>
      </c>
    </row>
    <row r="72" spans="1:80">
      <c r="A72" s="294">
        <v>63</v>
      </c>
      <c r="B72" s="295" t="s">
        <v>1048</v>
      </c>
      <c r="C72" s="296" t="s">
        <v>1049</v>
      </c>
      <c r="D72" s="297" t="s">
        <v>100</v>
      </c>
      <c r="E72" s="298">
        <v>1</v>
      </c>
      <c r="F72" s="298">
        <v>0</v>
      </c>
      <c r="G72" s="299">
        <f>E72*F72</f>
        <v>0</v>
      </c>
      <c r="H72" s="300">
        <v>3.0000000000000001E-5</v>
      </c>
      <c r="I72" s="301">
        <f>E72*H72</f>
        <v>3.0000000000000001E-5</v>
      </c>
      <c r="J72" s="300"/>
      <c r="K72" s="301">
        <f>E72*J72</f>
        <v>0</v>
      </c>
      <c r="O72" s="293">
        <v>2</v>
      </c>
      <c r="AA72" s="262">
        <v>3</v>
      </c>
      <c r="AB72" s="262">
        <v>0</v>
      </c>
      <c r="AC72" s="262">
        <v>741170</v>
      </c>
      <c r="AZ72" s="262">
        <v>2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3</v>
      </c>
      <c r="CB72" s="293">
        <v>0</v>
      </c>
    </row>
    <row r="73" spans="1:80" ht="22.5">
      <c r="A73" s="294">
        <v>64</v>
      </c>
      <c r="B73" s="295" t="s">
        <v>1050</v>
      </c>
      <c r="C73" s="296" t="s">
        <v>1051</v>
      </c>
      <c r="D73" s="297" t="s">
        <v>100</v>
      </c>
      <c r="E73" s="298">
        <v>1</v>
      </c>
      <c r="F73" s="298">
        <v>0</v>
      </c>
      <c r="G73" s="299">
        <f>E73*F73</f>
        <v>0</v>
      </c>
      <c r="H73" s="300">
        <v>1.2E-5</v>
      </c>
      <c r="I73" s="301">
        <f>E73*H73</f>
        <v>1.2E-5</v>
      </c>
      <c r="J73" s="300"/>
      <c r="K73" s="301">
        <f>E73*J73</f>
        <v>0</v>
      </c>
      <c r="O73" s="293">
        <v>2</v>
      </c>
      <c r="AA73" s="262">
        <v>3</v>
      </c>
      <c r="AB73" s="262">
        <v>0</v>
      </c>
      <c r="AC73" s="262">
        <v>741171</v>
      </c>
      <c r="AZ73" s="262">
        <v>2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3</v>
      </c>
      <c r="CB73" s="293">
        <v>0</v>
      </c>
    </row>
    <row r="74" spans="1:80" ht="33.75">
      <c r="A74" s="294">
        <v>65</v>
      </c>
      <c r="B74" s="295" t="s">
        <v>1052</v>
      </c>
      <c r="C74" s="296" t="s">
        <v>1053</v>
      </c>
      <c r="D74" s="297" t="s">
        <v>100</v>
      </c>
      <c r="E74" s="298">
        <v>8</v>
      </c>
      <c r="F74" s="298">
        <v>0</v>
      </c>
      <c r="G74" s="299">
        <f>E74*F74</f>
        <v>0</v>
      </c>
      <c r="H74" s="300">
        <v>1.2E-5</v>
      </c>
      <c r="I74" s="301">
        <f>E74*H74</f>
        <v>9.6000000000000002E-5</v>
      </c>
      <c r="J74" s="300"/>
      <c r="K74" s="301">
        <f>E74*J74</f>
        <v>0</v>
      </c>
      <c r="O74" s="293">
        <v>2</v>
      </c>
      <c r="AA74" s="262">
        <v>3</v>
      </c>
      <c r="AB74" s="262">
        <v>0</v>
      </c>
      <c r="AC74" s="262">
        <v>741172</v>
      </c>
      <c r="AZ74" s="262">
        <v>2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3</v>
      </c>
      <c r="CB74" s="293">
        <v>0</v>
      </c>
    </row>
    <row r="75" spans="1:80" ht="22.5">
      <c r="A75" s="294">
        <v>66</v>
      </c>
      <c r="B75" s="295" t="s">
        <v>1054</v>
      </c>
      <c r="C75" s="296" t="s">
        <v>1055</v>
      </c>
      <c r="D75" s="297" t="s">
        <v>100</v>
      </c>
      <c r="E75" s="298">
        <v>41</v>
      </c>
      <c r="F75" s="298">
        <v>0</v>
      </c>
      <c r="G75" s="299">
        <f>E75*F75</f>
        <v>0</v>
      </c>
      <c r="H75" s="300">
        <v>2.0000000000000002E-5</v>
      </c>
      <c r="I75" s="301">
        <f>E75*H75</f>
        <v>8.2000000000000009E-4</v>
      </c>
      <c r="J75" s="300"/>
      <c r="K75" s="301">
        <f>E75*J75</f>
        <v>0</v>
      </c>
      <c r="O75" s="293">
        <v>2</v>
      </c>
      <c r="AA75" s="262">
        <v>3</v>
      </c>
      <c r="AB75" s="262">
        <v>0</v>
      </c>
      <c r="AC75" s="262">
        <v>741173</v>
      </c>
      <c r="AZ75" s="262">
        <v>2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3</v>
      </c>
      <c r="CB75" s="293">
        <v>0</v>
      </c>
    </row>
    <row r="76" spans="1:80" ht="22.5">
      <c r="A76" s="294">
        <v>67</v>
      </c>
      <c r="B76" s="295" t="s">
        <v>1056</v>
      </c>
      <c r="C76" s="296" t="s">
        <v>1057</v>
      </c>
      <c r="D76" s="297" t="s">
        <v>100</v>
      </c>
      <c r="E76" s="298">
        <v>8</v>
      </c>
      <c r="F76" s="298">
        <v>0</v>
      </c>
      <c r="G76" s="299">
        <f>E76*F76</f>
        <v>0</v>
      </c>
      <c r="H76" s="300">
        <v>3.0000000000000001E-5</v>
      </c>
      <c r="I76" s="301">
        <f>E76*H76</f>
        <v>2.4000000000000001E-4</v>
      </c>
      <c r="J76" s="300"/>
      <c r="K76" s="301">
        <f>E76*J76</f>
        <v>0</v>
      </c>
      <c r="O76" s="293">
        <v>2</v>
      </c>
      <c r="AA76" s="262">
        <v>3</v>
      </c>
      <c r="AB76" s="262">
        <v>0</v>
      </c>
      <c r="AC76" s="262">
        <v>741174</v>
      </c>
      <c r="AZ76" s="262">
        <v>2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3</v>
      </c>
      <c r="CB76" s="293">
        <v>0</v>
      </c>
    </row>
    <row r="77" spans="1:80" ht="22.5">
      <c r="A77" s="294">
        <v>68</v>
      </c>
      <c r="B77" s="295" t="s">
        <v>1058</v>
      </c>
      <c r="C77" s="296" t="s">
        <v>1059</v>
      </c>
      <c r="D77" s="297" t="s">
        <v>100</v>
      </c>
      <c r="E77" s="298">
        <v>10</v>
      </c>
      <c r="F77" s="298">
        <v>0</v>
      </c>
      <c r="G77" s="299">
        <f>E77*F77</f>
        <v>0</v>
      </c>
      <c r="H77" s="300">
        <v>1.2E-4</v>
      </c>
      <c r="I77" s="301">
        <f>E77*H77</f>
        <v>1.2000000000000001E-3</v>
      </c>
      <c r="J77" s="300"/>
      <c r="K77" s="301">
        <f>E77*J77</f>
        <v>0</v>
      </c>
      <c r="O77" s="293">
        <v>2</v>
      </c>
      <c r="AA77" s="262">
        <v>3</v>
      </c>
      <c r="AB77" s="262">
        <v>0</v>
      </c>
      <c r="AC77" s="262">
        <v>741175</v>
      </c>
      <c r="AZ77" s="262">
        <v>2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3</v>
      </c>
      <c r="CB77" s="293">
        <v>0</v>
      </c>
    </row>
    <row r="78" spans="1:80" ht="22.5">
      <c r="A78" s="294">
        <v>69</v>
      </c>
      <c r="B78" s="295" t="s">
        <v>1060</v>
      </c>
      <c r="C78" s="296" t="s">
        <v>1061</v>
      </c>
      <c r="D78" s="297" t="s">
        <v>100</v>
      </c>
      <c r="E78" s="298">
        <v>1</v>
      </c>
      <c r="F78" s="298">
        <v>0</v>
      </c>
      <c r="G78" s="299">
        <f>E78*F78</f>
        <v>0</v>
      </c>
      <c r="H78" s="300">
        <v>1.2E-4</v>
      </c>
      <c r="I78" s="301">
        <f>E78*H78</f>
        <v>1.2E-4</v>
      </c>
      <c r="J78" s="300"/>
      <c r="K78" s="301">
        <f>E78*J78</f>
        <v>0</v>
      </c>
      <c r="O78" s="293">
        <v>2</v>
      </c>
      <c r="AA78" s="262">
        <v>3</v>
      </c>
      <c r="AB78" s="262">
        <v>0</v>
      </c>
      <c r="AC78" s="262">
        <v>741176</v>
      </c>
      <c r="AZ78" s="262">
        <v>2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3</v>
      </c>
      <c r="CB78" s="293">
        <v>0</v>
      </c>
    </row>
    <row r="79" spans="1:80" ht="22.5">
      <c r="A79" s="294">
        <v>70</v>
      </c>
      <c r="B79" s="295" t="s">
        <v>1062</v>
      </c>
      <c r="C79" s="296" t="s">
        <v>1063</v>
      </c>
      <c r="D79" s="297" t="s">
        <v>100</v>
      </c>
      <c r="E79" s="298">
        <v>16</v>
      </c>
      <c r="F79" s="298">
        <v>0</v>
      </c>
      <c r="G79" s="299">
        <f>E79*F79</f>
        <v>0</v>
      </c>
      <c r="H79" s="300">
        <v>0</v>
      </c>
      <c r="I79" s="301">
        <f>E79*H79</f>
        <v>0</v>
      </c>
      <c r="J79" s="300"/>
      <c r="K79" s="301">
        <f>E79*J79</f>
        <v>0</v>
      </c>
      <c r="O79" s="293">
        <v>2</v>
      </c>
      <c r="AA79" s="262">
        <v>3</v>
      </c>
      <c r="AB79" s="262">
        <v>0</v>
      </c>
      <c r="AC79" s="262">
        <v>741177</v>
      </c>
      <c r="AZ79" s="262">
        <v>2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3</v>
      </c>
      <c r="CB79" s="293">
        <v>0</v>
      </c>
    </row>
    <row r="80" spans="1:80" ht="22.5">
      <c r="A80" s="294">
        <v>71</v>
      </c>
      <c r="B80" s="295" t="s">
        <v>1064</v>
      </c>
      <c r="C80" s="296" t="s">
        <v>1065</v>
      </c>
      <c r="D80" s="297" t="s">
        <v>197</v>
      </c>
      <c r="E80" s="298">
        <v>5</v>
      </c>
      <c r="F80" s="298">
        <v>0</v>
      </c>
      <c r="G80" s="299">
        <f>E80*F80</f>
        <v>0</v>
      </c>
      <c r="H80" s="300">
        <v>1.6999999999999999E-3</v>
      </c>
      <c r="I80" s="301">
        <f>E80*H80</f>
        <v>8.4999999999999989E-3</v>
      </c>
      <c r="J80" s="300"/>
      <c r="K80" s="301">
        <f>E80*J80</f>
        <v>0</v>
      </c>
      <c r="O80" s="293">
        <v>2</v>
      </c>
      <c r="AA80" s="262">
        <v>3</v>
      </c>
      <c r="AB80" s="262">
        <v>0</v>
      </c>
      <c r="AC80" s="262">
        <v>741178</v>
      </c>
      <c r="AZ80" s="262">
        <v>2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3</v>
      </c>
      <c r="CB80" s="293">
        <v>0</v>
      </c>
    </row>
    <row r="81" spans="1:80" ht="22.5">
      <c r="A81" s="294">
        <v>72</v>
      </c>
      <c r="B81" s="295" t="s">
        <v>1066</v>
      </c>
      <c r="C81" s="296" t="s">
        <v>1067</v>
      </c>
      <c r="D81" s="297" t="s">
        <v>100</v>
      </c>
      <c r="E81" s="298">
        <v>5</v>
      </c>
      <c r="F81" s="298">
        <v>0</v>
      </c>
      <c r="G81" s="299">
        <f>E81*F81</f>
        <v>0</v>
      </c>
      <c r="H81" s="300">
        <v>1E-4</v>
      </c>
      <c r="I81" s="301">
        <f>E81*H81</f>
        <v>5.0000000000000001E-4</v>
      </c>
      <c r="J81" s="300"/>
      <c r="K81" s="301">
        <f>E81*J81</f>
        <v>0</v>
      </c>
      <c r="O81" s="293">
        <v>2</v>
      </c>
      <c r="AA81" s="262">
        <v>3</v>
      </c>
      <c r="AB81" s="262">
        <v>0</v>
      </c>
      <c r="AC81" s="262">
        <v>741179</v>
      </c>
      <c r="AZ81" s="262">
        <v>2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3</v>
      </c>
      <c r="CB81" s="293">
        <v>0</v>
      </c>
    </row>
    <row r="82" spans="1:80">
      <c r="A82" s="294">
        <v>73</v>
      </c>
      <c r="B82" s="295" t="s">
        <v>1068</v>
      </c>
      <c r="C82" s="296" t="s">
        <v>1069</v>
      </c>
      <c r="D82" s="297" t="s">
        <v>100</v>
      </c>
      <c r="E82" s="298">
        <v>16</v>
      </c>
      <c r="F82" s="298">
        <v>0</v>
      </c>
      <c r="G82" s="299">
        <f>E82*F82</f>
        <v>0</v>
      </c>
      <c r="H82" s="300">
        <v>1.3999999999999999E-4</v>
      </c>
      <c r="I82" s="301">
        <f>E82*H82</f>
        <v>2.2399999999999998E-3</v>
      </c>
      <c r="J82" s="300"/>
      <c r="K82" s="301">
        <f>E82*J82</f>
        <v>0</v>
      </c>
      <c r="O82" s="293">
        <v>2</v>
      </c>
      <c r="AA82" s="262">
        <v>3</v>
      </c>
      <c r="AB82" s="262">
        <v>0</v>
      </c>
      <c r="AC82" s="262">
        <v>741180</v>
      </c>
      <c r="AZ82" s="262">
        <v>2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3</v>
      </c>
      <c r="CB82" s="293">
        <v>0</v>
      </c>
    </row>
    <row r="83" spans="1:80" ht="22.5">
      <c r="A83" s="294">
        <v>74</v>
      </c>
      <c r="B83" s="295" t="s">
        <v>1070</v>
      </c>
      <c r="C83" s="296" t="s">
        <v>1071</v>
      </c>
      <c r="D83" s="297" t="s">
        <v>100</v>
      </c>
      <c r="E83" s="298">
        <v>22</v>
      </c>
      <c r="F83" s="298">
        <v>0</v>
      </c>
      <c r="G83" s="299">
        <f>E83*F83</f>
        <v>0</v>
      </c>
      <c r="H83" s="300">
        <v>8.0000000000000007E-5</v>
      </c>
      <c r="I83" s="301">
        <f>E83*H83</f>
        <v>1.7600000000000001E-3</v>
      </c>
      <c r="J83" s="300"/>
      <c r="K83" s="301">
        <f>E83*J83</f>
        <v>0</v>
      </c>
      <c r="O83" s="293">
        <v>2</v>
      </c>
      <c r="AA83" s="262">
        <v>3</v>
      </c>
      <c r="AB83" s="262">
        <v>0</v>
      </c>
      <c r="AC83" s="262">
        <v>741181</v>
      </c>
      <c r="AZ83" s="262">
        <v>2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3</v>
      </c>
      <c r="CB83" s="293">
        <v>0</v>
      </c>
    </row>
    <row r="84" spans="1:80" ht="22.5">
      <c r="A84" s="294">
        <v>75</v>
      </c>
      <c r="B84" s="295" t="s">
        <v>1072</v>
      </c>
      <c r="C84" s="296" t="s">
        <v>1073</v>
      </c>
      <c r="D84" s="297" t="s">
        <v>100</v>
      </c>
      <c r="E84" s="298">
        <v>115</v>
      </c>
      <c r="F84" s="298">
        <v>0</v>
      </c>
      <c r="G84" s="299">
        <f>E84*F84</f>
        <v>0</v>
      </c>
      <c r="H84" s="300">
        <v>1.4E-5</v>
      </c>
      <c r="I84" s="301">
        <f>E84*H84</f>
        <v>1.6099999999999999E-3</v>
      </c>
      <c r="J84" s="300"/>
      <c r="K84" s="301">
        <f>E84*J84</f>
        <v>0</v>
      </c>
      <c r="O84" s="293">
        <v>2</v>
      </c>
      <c r="AA84" s="262">
        <v>3</v>
      </c>
      <c r="AB84" s="262">
        <v>0</v>
      </c>
      <c r="AC84" s="262">
        <v>741182</v>
      </c>
      <c r="AZ84" s="262">
        <v>2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3</v>
      </c>
      <c r="CB84" s="293">
        <v>0</v>
      </c>
    </row>
    <row r="85" spans="1:80" ht="22.5">
      <c r="A85" s="294">
        <v>76</v>
      </c>
      <c r="B85" s="295" t="s">
        <v>1074</v>
      </c>
      <c r="C85" s="296" t="s">
        <v>1075</v>
      </c>
      <c r="D85" s="297" t="s">
        <v>965</v>
      </c>
      <c r="E85" s="298">
        <v>1</v>
      </c>
      <c r="F85" s="298">
        <v>0</v>
      </c>
      <c r="G85" s="299">
        <f>E85*F85</f>
        <v>0</v>
      </c>
      <c r="H85" s="300">
        <v>2E-3</v>
      </c>
      <c r="I85" s="301">
        <f>E85*H85</f>
        <v>2E-3</v>
      </c>
      <c r="J85" s="300"/>
      <c r="K85" s="301">
        <f>E85*J85</f>
        <v>0</v>
      </c>
      <c r="O85" s="293">
        <v>2</v>
      </c>
      <c r="AA85" s="262">
        <v>3</v>
      </c>
      <c r="AB85" s="262">
        <v>0</v>
      </c>
      <c r="AC85" s="262">
        <v>741183</v>
      </c>
      <c r="AZ85" s="262">
        <v>2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3</v>
      </c>
      <c r="CB85" s="293">
        <v>0</v>
      </c>
    </row>
    <row r="86" spans="1:80" ht="22.5">
      <c r="A86" s="294">
        <v>77</v>
      </c>
      <c r="B86" s="295" t="s">
        <v>1076</v>
      </c>
      <c r="C86" s="296" t="s">
        <v>1077</v>
      </c>
      <c r="D86" s="297" t="s">
        <v>965</v>
      </c>
      <c r="E86" s="298">
        <v>2</v>
      </c>
      <c r="F86" s="298">
        <v>0</v>
      </c>
      <c r="G86" s="299">
        <f>E86*F86</f>
        <v>0</v>
      </c>
      <c r="H86" s="300">
        <v>1E-4</v>
      </c>
      <c r="I86" s="301">
        <f>E86*H86</f>
        <v>2.0000000000000001E-4</v>
      </c>
      <c r="J86" s="300"/>
      <c r="K86" s="301">
        <f>E86*J86</f>
        <v>0</v>
      </c>
      <c r="O86" s="293">
        <v>2</v>
      </c>
      <c r="AA86" s="262">
        <v>3</v>
      </c>
      <c r="AB86" s="262">
        <v>0</v>
      </c>
      <c r="AC86" s="262">
        <v>741184</v>
      </c>
      <c r="AZ86" s="262">
        <v>2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3</v>
      </c>
      <c r="CB86" s="293">
        <v>0</v>
      </c>
    </row>
    <row r="87" spans="1:80" ht="22.5">
      <c r="A87" s="294">
        <v>78</v>
      </c>
      <c r="B87" s="295" t="s">
        <v>1078</v>
      </c>
      <c r="C87" s="296" t="s">
        <v>1079</v>
      </c>
      <c r="D87" s="297" t="s">
        <v>100</v>
      </c>
      <c r="E87" s="298">
        <v>12</v>
      </c>
      <c r="F87" s="298">
        <v>0</v>
      </c>
      <c r="G87" s="299">
        <f>E87*F87</f>
        <v>0</v>
      </c>
      <c r="H87" s="300">
        <v>1.7000000000000001E-4</v>
      </c>
      <c r="I87" s="301">
        <f>E87*H87</f>
        <v>2.0400000000000001E-3</v>
      </c>
      <c r="J87" s="300"/>
      <c r="K87" s="301">
        <f>E87*J87</f>
        <v>0</v>
      </c>
      <c r="O87" s="293">
        <v>2</v>
      </c>
      <c r="AA87" s="262">
        <v>3</v>
      </c>
      <c r="AB87" s="262">
        <v>0</v>
      </c>
      <c r="AC87" s="262">
        <v>741185</v>
      </c>
      <c r="AZ87" s="262">
        <v>2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3</v>
      </c>
      <c r="CB87" s="293">
        <v>0</v>
      </c>
    </row>
    <row r="88" spans="1:80" ht="22.5">
      <c r="A88" s="294">
        <v>79</v>
      </c>
      <c r="B88" s="295" t="s">
        <v>1080</v>
      </c>
      <c r="C88" s="296" t="s">
        <v>1081</v>
      </c>
      <c r="D88" s="297" t="s">
        <v>197</v>
      </c>
      <c r="E88" s="298">
        <v>115</v>
      </c>
      <c r="F88" s="298">
        <v>0</v>
      </c>
      <c r="G88" s="299">
        <f>E88*F88</f>
        <v>0</v>
      </c>
      <c r="H88" s="300">
        <v>1.1E-4</v>
      </c>
      <c r="I88" s="301">
        <f>E88*H88</f>
        <v>1.265E-2</v>
      </c>
      <c r="J88" s="300"/>
      <c r="K88" s="301">
        <f>E88*J88</f>
        <v>0</v>
      </c>
      <c r="O88" s="293">
        <v>2</v>
      </c>
      <c r="AA88" s="262">
        <v>3</v>
      </c>
      <c r="AB88" s="262">
        <v>0</v>
      </c>
      <c r="AC88" s="262">
        <v>741186</v>
      </c>
      <c r="AZ88" s="262">
        <v>2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3</v>
      </c>
      <c r="CB88" s="293">
        <v>0</v>
      </c>
    </row>
    <row r="89" spans="1:80" ht="22.5">
      <c r="A89" s="294">
        <v>80</v>
      </c>
      <c r="B89" s="295" t="s">
        <v>1082</v>
      </c>
      <c r="C89" s="296" t="s">
        <v>1083</v>
      </c>
      <c r="D89" s="297" t="s">
        <v>100</v>
      </c>
      <c r="E89" s="298">
        <v>1</v>
      </c>
      <c r="F89" s="298">
        <v>0</v>
      </c>
      <c r="G89" s="299">
        <f>E89*F89</f>
        <v>0</v>
      </c>
      <c r="H89" s="300">
        <v>1.7000000000000001E-4</v>
      </c>
      <c r="I89" s="301">
        <f>E89*H89</f>
        <v>1.7000000000000001E-4</v>
      </c>
      <c r="J89" s="300"/>
      <c r="K89" s="301">
        <f>E89*J89</f>
        <v>0</v>
      </c>
      <c r="O89" s="293">
        <v>2</v>
      </c>
      <c r="AA89" s="262">
        <v>3</v>
      </c>
      <c r="AB89" s="262">
        <v>0</v>
      </c>
      <c r="AC89" s="262">
        <v>741187</v>
      </c>
      <c r="AZ89" s="262">
        <v>2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3</v>
      </c>
      <c r="CB89" s="293">
        <v>0</v>
      </c>
    </row>
    <row r="90" spans="1:80" ht="33.75">
      <c r="A90" s="294">
        <v>81</v>
      </c>
      <c r="B90" s="295" t="s">
        <v>1084</v>
      </c>
      <c r="C90" s="296" t="s">
        <v>1085</v>
      </c>
      <c r="D90" s="297" t="s">
        <v>100</v>
      </c>
      <c r="E90" s="298">
        <v>64</v>
      </c>
      <c r="F90" s="298">
        <v>0</v>
      </c>
      <c r="G90" s="299">
        <f>E90*F90</f>
        <v>0</v>
      </c>
      <c r="H90" s="300">
        <v>3.6000000000000002E-4</v>
      </c>
      <c r="I90" s="301">
        <f>E90*H90</f>
        <v>2.3040000000000001E-2</v>
      </c>
      <c r="J90" s="300"/>
      <c r="K90" s="301">
        <f>E90*J90</f>
        <v>0</v>
      </c>
      <c r="O90" s="293">
        <v>2</v>
      </c>
      <c r="AA90" s="262">
        <v>3</v>
      </c>
      <c r="AB90" s="262">
        <v>0</v>
      </c>
      <c r="AC90" s="262">
        <v>741188</v>
      </c>
      <c r="AZ90" s="262">
        <v>2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3</v>
      </c>
      <c r="CB90" s="293">
        <v>0</v>
      </c>
    </row>
    <row r="91" spans="1:80" ht="22.5">
      <c r="A91" s="294">
        <v>82</v>
      </c>
      <c r="B91" s="295" t="s">
        <v>1086</v>
      </c>
      <c r="C91" s="296" t="s">
        <v>1087</v>
      </c>
      <c r="D91" s="297" t="s">
        <v>100</v>
      </c>
      <c r="E91" s="298">
        <v>1</v>
      </c>
      <c r="F91" s="298">
        <v>0</v>
      </c>
      <c r="G91" s="299">
        <f>E91*F91</f>
        <v>0</v>
      </c>
      <c r="H91" s="300">
        <v>3.6000000000000002E-4</v>
      </c>
      <c r="I91" s="301">
        <f>E91*H91</f>
        <v>3.6000000000000002E-4</v>
      </c>
      <c r="J91" s="300"/>
      <c r="K91" s="301">
        <f>E91*J91</f>
        <v>0</v>
      </c>
      <c r="O91" s="293">
        <v>2</v>
      </c>
      <c r="AA91" s="262">
        <v>3</v>
      </c>
      <c r="AB91" s="262">
        <v>0</v>
      </c>
      <c r="AC91" s="262">
        <v>741189</v>
      </c>
      <c r="AZ91" s="262">
        <v>2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3</v>
      </c>
      <c r="CB91" s="293">
        <v>0</v>
      </c>
    </row>
    <row r="92" spans="1:80" ht="33.75">
      <c r="A92" s="294">
        <v>83</v>
      </c>
      <c r="B92" s="295" t="s">
        <v>1088</v>
      </c>
      <c r="C92" s="296" t="s">
        <v>1089</v>
      </c>
      <c r="D92" s="297" t="s">
        <v>100</v>
      </c>
      <c r="E92" s="298">
        <v>4</v>
      </c>
      <c r="F92" s="298">
        <v>0</v>
      </c>
      <c r="G92" s="299">
        <f>E92*F92</f>
        <v>0</v>
      </c>
      <c r="H92" s="300">
        <v>1.6000000000000001E-4</v>
      </c>
      <c r="I92" s="301">
        <f>E92*H92</f>
        <v>6.4000000000000005E-4</v>
      </c>
      <c r="J92" s="300"/>
      <c r="K92" s="301">
        <f>E92*J92</f>
        <v>0</v>
      </c>
      <c r="O92" s="293">
        <v>2</v>
      </c>
      <c r="AA92" s="262">
        <v>3</v>
      </c>
      <c r="AB92" s="262">
        <v>0</v>
      </c>
      <c r="AC92" s="262">
        <v>741190</v>
      </c>
      <c r="AZ92" s="262">
        <v>2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3</v>
      </c>
      <c r="CB92" s="293">
        <v>0</v>
      </c>
    </row>
    <row r="93" spans="1:80" ht="33.75">
      <c r="A93" s="294">
        <v>84</v>
      </c>
      <c r="B93" s="295" t="s">
        <v>1090</v>
      </c>
      <c r="C93" s="296" t="s">
        <v>1091</v>
      </c>
      <c r="D93" s="297" t="s">
        <v>100</v>
      </c>
      <c r="E93" s="298">
        <v>3</v>
      </c>
      <c r="F93" s="298">
        <v>0</v>
      </c>
      <c r="G93" s="299">
        <f>E93*F93</f>
        <v>0</v>
      </c>
      <c r="H93" s="300">
        <v>3.6000000000000002E-4</v>
      </c>
      <c r="I93" s="301">
        <f>E93*H93</f>
        <v>1.08E-3</v>
      </c>
      <c r="J93" s="300"/>
      <c r="K93" s="301">
        <f>E93*J93</f>
        <v>0</v>
      </c>
      <c r="O93" s="293">
        <v>2</v>
      </c>
      <c r="AA93" s="262">
        <v>3</v>
      </c>
      <c r="AB93" s="262">
        <v>0</v>
      </c>
      <c r="AC93" s="262">
        <v>741191</v>
      </c>
      <c r="AZ93" s="262">
        <v>2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3</v>
      </c>
      <c r="CB93" s="293">
        <v>0</v>
      </c>
    </row>
    <row r="94" spans="1:80" ht="22.5">
      <c r="A94" s="294">
        <v>85</v>
      </c>
      <c r="B94" s="295" t="s">
        <v>1092</v>
      </c>
      <c r="C94" s="296" t="s">
        <v>1093</v>
      </c>
      <c r="D94" s="297" t="s">
        <v>100</v>
      </c>
      <c r="E94" s="298">
        <v>3</v>
      </c>
      <c r="F94" s="298">
        <v>0</v>
      </c>
      <c r="G94" s="299">
        <f>E94*F94</f>
        <v>0</v>
      </c>
      <c r="H94" s="300">
        <v>3.6000000000000002E-4</v>
      </c>
      <c r="I94" s="301">
        <f>E94*H94</f>
        <v>1.08E-3</v>
      </c>
      <c r="J94" s="300"/>
      <c r="K94" s="301">
        <f>E94*J94</f>
        <v>0</v>
      </c>
      <c r="O94" s="293">
        <v>2</v>
      </c>
      <c r="AA94" s="262">
        <v>3</v>
      </c>
      <c r="AB94" s="262">
        <v>0</v>
      </c>
      <c r="AC94" s="262">
        <v>741192</v>
      </c>
      <c r="AZ94" s="262">
        <v>2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3</v>
      </c>
      <c r="CB94" s="293">
        <v>0</v>
      </c>
    </row>
    <row r="95" spans="1:80">
      <c r="A95" s="294">
        <v>86</v>
      </c>
      <c r="B95" s="295" t="s">
        <v>1094</v>
      </c>
      <c r="C95" s="296" t="s">
        <v>1095</v>
      </c>
      <c r="D95" s="297" t="s">
        <v>197</v>
      </c>
      <c r="E95" s="298">
        <v>1100</v>
      </c>
      <c r="F95" s="298">
        <v>0</v>
      </c>
      <c r="G95" s="299">
        <f>E95*F95</f>
        <v>0</v>
      </c>
      <c r="H95" s="300">
        <v>1.15E-4</v>
      </c>
      <c r="I95" s="301">
        <f>E95*H95</f>
        <v>0.1265</v>
      </c>
      <c r="J95" s="300"/>
      <c r="K95" s="301">
        <f>E95*J95</f>
        <v>0</v>
      </c>
      <c r="O95" s="293">
        <v>2</v>
      </c>
      <c r="AA95" s="262">
        <v>3</v>
      </c>
      <c r="AB95" s="262">
        <v>0</v>
      </c>
      <c r="AC95" s="262">
        <v>741193</v>
      </c>
      <c r="AZ95" s="262">
        <v>2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3</v>
      </c>
      <c r="CB95" s="293">
        <v>0</v>
      </c>
    </row>
    <row r="96" spans="1:80">
      <c r="A96" s="294">
        <v>87</v>
      </c>
      <c r="B96" s="295" t="s">
        <v>1096</v>
      </c>
      <c r="C96" s="296" t="s">
        <v>1097</v>
      </c>
      <c r="D96" s="297" t="s">
        <v>197</v>
      </c>
      <c r="E96" s="298">
        <v>700</v>
      </c>
      <c r="F96" s="298">
        <v>0</v>
      </c>
      <c r="G96" s="299">
        <f>E96*F96</f>
        <v>0</v>
      </c>
      <c r="H96" s="300">
        <v>1.63E-4</v>
      </c>
      <c r="I96" s="301">
        <f>E96*H96</f>
        <v>0.11410000000000001</v>
      </c>
      <c r="J96" s="300"/>
      <c r="K96" s="301">
        <f>E96*J96</f>
        <v>0</v>
      </c>
      <c r="O96" s="293">
        <v>2</v>
      </c>
      <c r="AA96" s="262">
        <v>3</v>
      </c>
      <c r="AB96" s="262">
        <v>0</v>
      </c>
      <c r="AC96" s="262">
        <v>741194</v>
      </c>
      <c r="AZ96" s="262">
        <v>2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3</v>
      </c>
      <c r="CB96" s="293">
        <v>0</v>
      </c>
    </row>
    <row r="97" spans="1:80">
      <c r="A97" s="294">
        <v>88</v>
      </c>
      <c r="B97" s="295" t="s">
        <v>1098</v>
      </c>
      <c r="C97" s="296" t="s">
        <v>1099</v>
      </c>
      <c r="D97" s="297" t="s">
        <v>197</v>
      </c>
      <c r="E97" s="298">
        <v>115</v>
      </c>
      <c r="F97" s="298">
        <v>0</v>
      </c>
      <c r="G97" s="299">
        <f>E97*F97</f>
        <v>0</v>
      </c>
      <c r="H97" s="300">
        <v>2.3499999999999999E-4</v>
      </c>
      <c r="I97" s="301">
        <f>E97*H97</f>
        <v>2.7025E-2</v>
      </c>
      <c r="J97" s="300"/>
      <c r="K97" s="301">
        <f>E97*J97</f>
        <v>0</v>
      </c>
      <c r="O97" s="293">
        <v>2</v>
      </c>
      <c r="AA97" s="262">
        <v>3</v>
      </c>
      <c r="AB97" s="262">
        <v>0</v>
      </c>
      <c r="AC97" s="262">
        <v>741195</v>
      </c>
      <c r="AZ97" s="262">
        <v>2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3</v>
      </c>
      <c r="CB97" s="293">
        <v>0</v>
      </c>
    </row>
    <row r="98" spans="1:80">
      <c r="A98" s="294">
        <v>89</v>
      </c>
      <c r="B98" s="295" t="s">
        <v>1100</v>
      </c>
      <c r="C98" s="296" t="s">
        <v>1101</v>
      </c>
      <c r="D98" s="297" t="s">
        <v>197</v>
      </c>
      <c r="E98" s="298">
        <v>31</v>
      </c>
      <c r="F98" s="298">
        <v>0</v>
      </c>
      <c r="G98" s="299">
        <f>E98*F98</f>
        <v>0</v>
      </c>
      <c r="H98" s="300">
        <v>1.572E-3</v>
      </c>
      <c r="I98" s="301">
        <f>E98*H98</f>
        <v>4.8732000000000004E-2</v>
      </c>
      <c r="J98" s="300"/>
      <c r="K98" s="301">
        <f>E98*J98</f>
        <v>0</v>
      </c>
      <c r="O98" s="293">
        <v>2</v>
      </c>
      <c r="AA98" s="262">
        <v>3</v>
      </c>
      <c r="AB98" s="262">
        <v>0</v>
      </c>
      <c r="AC98" s="262">
        <v>741196</v>
      </c>
      <c r="AZ98" s="262">
        <v>2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3</v>
      </c>
      <c r="CB98" s="293">
        <v>0</v>
      </c>
    </row>
    <row r="99" spans="1:80">
      <c r="A99" s="294">
        <v>90</v>
      </c>
      <c r="B99" s="295" t="s">
        <v>1102</v>
      </c>
      <c r="C99" s="296" t="s">
        <v>1103</v>
      </c>
      <c r="D99" s="297" t="s">
        <v>197</v>
      </c>
      <c r="E99" s="298">
        <v>42</v>
      </c>
      <c r="F99" s="298">
        <v>0</v>
      </c>
      <c r="G99" s="299">
        <f>E99*F99</f>
        <v>0</v>
      </c>
      <c r="H99" s="300">
        <v>3.5199999999999999E-4</v>
      </c>
      <c r="I99" s="301">
        <f>E99*H99</f>
        <v>1.4784E-2</v>
      </c>
      <c r="J99" s="300"/>
      <c r="K99" s="301">
        <f>E99*J99</f>
        <v>0</v>
      </c>
      <c r="O99" s="293">
        <v>2</v>
      </c>
      <c r="AA99" s="262">
        <v>3</v>
      </c>
      <c r="AB99" s="262">
        <v>0</v>
      </c>
      <c r="AC99" s="262">
        <v>741197</v>
      </c>
      <c r="AZ99" s="262">
        <v>2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3</v>
      </c>
      <c r="CB99" s="293">
        <v>0</v>
      </c>
    </row>
    <row r="100" spans="1:80">
      <c r="A100" s="294">
        <v>91</v>
      </c>
      <c r="B100" s="295" t="s">
        <v>1104</v>
      </c>
      <c r="C100" s="296" t="s">
        <v>1105</v>
      </c>
      <c r="D100" s="297" t="s">
        <v>197</v>
      </c>
      <c r="E100" s="298">
        <v>13</v>
      </c>
      <c r="F100" s="298">
        <v>0</v>
      </c>
      <c r="G100" s="299">
        <f>E100*F100</f>
        <v>0</v>
      </c>
      <c r="H100" s="300">
        <v>4.8899999999999996E-4</v>
      </c>
      <c r="I100" s="301">
        <f>E100*H100</f>
        <v>6.3569999999999998E-3</v>
      </c>
      <c r="J100" s="300"/>
      <c r="K100" s="301">
        <f>E100*J100</f>
        <v>0</v>
      </c>
      <c r="O100" s="293">
        <v>2</v>
      </c>
      <c r="AA100" s="262">
        <v>3</v>
      </c>
      <c r="AB100" s="262">
        <v>0</v>
      </c>
      <c r="AC100" s="262">
        <v>741198</v>
      </c>
      <c r="AZ100" s="262">
        <v>2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3</v>
      </c>
      <c r="CB100" s="293">
        <v>0</v>
      </c>
    </row>
    <row r="101" spans="1:80" ht="22.5">
      <c r="A101" s="294">
        <v>92</v>
      </c>
      <c r="B101" s="295" t="s">
        <v>1106</v>
      </c>
      <c r="C101" s="296" t="s">
        <v>1107</v>
      </c>
      <c r="D101" s="297" t="s">
        <v>100</v>
      </c>
      <c r="E101" s="298">
        <v>1</v>
      </c>
      <c r="F101" s="298">
        <v>0</v>
      </c>
      <c r="G101" s="299">
        <f>E101*F101</f>
        <v>0</v>
      </c>
      <c r="H101" s="300">
        <v>0</v>
      </c>
      <c r="I101" s="301">
        <f>E101*H101</f>
        <v>0</v>
      </c>
      <c r="J101" s="300"/>
      <c r="K101" s="301">
        <f>E101*J101</f>
        <v>0</v>
      </c>
      <c r="O101" s="293">
        <v>2</v>
      </c>
      <c r="AA101" s="262">
        <v>3</v>
      </c>
      <c r="AB101" s="262">
        <v>0</v>
      </c>
      <c r="AC101" s="262">
        <v>741199</v>
      </c>
      <c r="AZ101" s="262">
        <v>2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3</v>
      </c>
      <c r="CB101" s="293">
        <v>0</v>
      </c>
    </row>
    <row r="102" spans="1:80" ht="22.5">
      <c r="A102" s="294">
        <v>93</v>
      </c>
      <c r="B102" s="295" t="s">
        <v>1108</v>
      </c>
      <c r="C102" s="296" t="s">
        <v>1109</v>
      </c>
      <c r="D102" s="297" t="s">
        <v>100</v>
      </c>
      <c r="E102" s="298">
        <v>5</v>
      </c>
      <c r="F102" s="298">
        <v>0</v>
      </c>
      <c r="G102" s="299">
        <f>E102*F102</f>
        <v>0</v>
      </c>
      <c r="H102" s="300">
        <v>0</v>
      </c>
      <c r="I102" s="301">
        <f>E102*H102</f>
        <v>0</v>
      </c>
      <c r="J102" s="300"/>
      <c r="K102" s="301">
        <f>E102*J102</f>
        <v>0</v>
      </c>
      <c r="O102" s="293">
        <v>2</v>
      </c>
      <c r="AA102" s="262">
        <v>3</v>
      </c>
      <c r="AB102" s="262">
        <v>0</v>
      </c>
      <c r="AC102" s="262">
        <v>741200</v>
      </c>
      <c r="AZ102" s="262">
        <v>2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3</v>
      </c>
      <c r="CB102" s="293">
        <v>0</v>
      </c>
    </row>
    <row r="103" spans="1:80" ht="22.5">
      <c r="A103" s="294">
        <v>94</v>
      </c>
      <c r="B103" s="295" t="s">
        <v>1110</v>
      </c>
      <c r="C103" s="296" t="s">
        <v>1111</v>
      </c>
      <c r="D103" s="297" t="s">
        <v>100</v>
      </c>
      <c r="E103" s="298">
        <v>3</v>
      </c>
      <c r="F103" s="298">
        <v>0</v>
      </c>
      <c r="G103" s="299">
        <f>E103*F103</f>
        <v>0</v>
      </c>
      <c r="H103" s="300">
        <v>0</v>
      </c>
      <c r="I103" s="301">
        <f>E103*H103</f>
        <v>0</v>
      </c>
      <c r="J103" s="300"/>
      <c r="K103" s="301">
        <f>E103*J103</f>
        <v>0</v>
      </c>
      <c r="O103" s="293">
        <v>2</v>
      </c>
      <c r="AA103" s="262">
        <v>3</v>
      </c>
      <c r="AB103" s="262">
        <v>0</v>
      </c>
      <c r="AC103" s="262">
        <v>741201</v>
      </c>
      <c r="AZ103" s="262">
        <v>2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3</v>
      </c>
      <c r="CB103" s="293">
        <v>0</v>
      </c>
    </row>
    <row r="104" spans="1:80" ht="22.5">
      <c r="A104" s="294">
        <v>95</v>
      </c>
      <c r="B104" s="295" t="s">
        <v>1112</v>
      </c>
      <c r="C104" s="296" t="s">
        <v>1113</v>
      </c>
      <c r="D104" s="297" t="s">
        <v>100</v>
      </c>
      <c r="E104" s="298">
        <v>1</v>
      </c>
      <c r="F104" s="298">
        <v>0</v>
      </c>
      <c r="G104" s="299">
        <f>E104*F104</f>
        <v>0</v>
      </c>
      <c r="H104" s="300">
        <v>0</v>
      </c>
      <c r="I104" s="301">
        <f>E104*H104</f>
        <v>0</v>
      </c>
      <c r="J104" s="300"/>
      <c r="K104" s="301">
        <f>E104*J104</f>
        <v>0</v>
      </c>
      <c r="O104" s="293">
        <v>2</v>
      </c>
      <c r="AA104" s="262">
        <v>3</v>
      </c>
      <c r="AB104" s="262">
        <v>0</v>
      </c>
      <c r="AC104" s="262">
        <v>741202</v>
      </c>
      <c r="AZ104" s="262">
        <v>2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3</v>
      </c>
      <c r="CB104" s="293">
        <v>0</v>
      </c>
    </row>
    <row r="105" spans="1:80">
      <c r="A105" s="294">
        <v>96</v>
      </c>
      <c r="B105" s="295" t="s">
        <v>1114</v>
      </c>
      <c r="C105" s="296" t="s">
        <v>1115</v>
      </c>
      <c r="D105" s="297" t="s">
        <v>100</v>
      </c>
      <c r="E105" s="298">
        <v>200</v>
      </c>
      <c r="F105" s="298">
        <v>0</v>
      </c>
      <c r="G105" s="299">
        <f>E105*F105</f>
        <v>0</v>
      </c>
      <c r="H105" s="300">
        <v>0</v>
      </c>
      <c r="I105" s="301">
        <f>E105*H105</f>
        <v>0</v>
      </c>
      <c r="J105" s="300"/>
      <c r="K105" s="301">
        <f>E105*J105</f>
        <v>0</v>
      </c>
      <c r="O105" s="293">
        <v>2</v>
      </c>
      <c r="AA105" s="262">
        <v>3</v>
      </c>
      <c r="AB105" s="262">
        <v>0</v>
      </c>
      <c r="AC105" s="262">
        <v>741203</v>
      </c>
      <c r="AZ105" s="262">
        <v>2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3</v>
      </c>
      <c r="CB105" s="293">
        <v>0</v>
      </c>
    </row>
    <row r="106" spans="1:80" ht="22.5">
      <c r="A106" s="294">
        <v>97</v>
      </c>
      <c r="B106" s="295" t="s">
        <v>1116</v>
      </c>
      <c r="C106" s="296" t="s">
        <v>1117</v>
      </c>
      <c r="D106" s="297" t="s">
        <v>100</v>
      </c>
      <c r="E106" s="298">
        <v>25</v>
      </c>
      <c r="F106" s="298">
        <v>0</v>
      </c>
      <c r="G106" s="299">
        <f>E106*F106</f>
        <v>0</v>
      </c>
      <c r="H106" s="300">
        <v>0</v>
      </c>
      <c r="I106" s="301">
        <f>E106*H106</f>
        <v>0</v>
      </c>
      <c r="J106" s="300"/>
      <c r="K106" s="301">
        <f>E106*J106</f>
        <v>0</v>
      </c>
      <c r="O106" s="293">
        <v>2</v>
      </c>
      <c r="AA106" s="262">
        <v>3</v>
      </c>
      <c r="AB106" s="262">
        <v>0</v>
      </c>
      <c r="AC106" s="262">
        <v>741204</v>
      </c>
      <c r="AZ106" s="262">
        <v>2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3</v>
      </c>
      <c r="CB106" s="293">
        <v>0</v>
      </c>
    </row>
    <row r="107" spans="1:80" ht="22.5">
      <c r="A107" s="294">
        <v>98</v>
      </c>
      <c r="B107" s="295" t="s">
        <v>1118</v>
      </c>
      <c r="C107" s="296" t="s">
        <v>1119</v>
      </c>
      <c r="D107" s="297" t="s">
        <v>100</v>
      </c>
      <c r="E107" s="298">
        <v>1</v>
      </c>
      <c r="F107" s="298">
        <v>0</v>
      </c>
      <c r="G107" s="299">
        <f>E107*F107</f>
        <v>0</v>
      </c>
      <c r="H107" s="300">
        <v>0</v>
      </c>
      <c r="I107" s="301">
        <f>E107*H107</f>
        <v>0</v>
      </c>
      <c r="J107" s="300"/>
      <c r="K107" s="301">
        <f>E107*J107</f>
        <v>0</v>
      </c>
      <c r="O107" s="293">
        <v>2</v>
      </c>
      <c r="AA107" s="262">
        <v>3</v>
      </c>
      <c r="AB107" s="262">
        <v>0</v>
      </c>
      <c r="AC107" s="262">
        <v>741205</v>
      </c>
      <c r="AZ107" s="262">
        <v>2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3</v>
      </c>
      <c r="CB107" s="293">
        <v>0</v>
      </c>
    </row>
    <row r="108" spans="1:80" ht="22.5">
      <c r="A108" s="294">
        <v>99</v>
      </c>
      <c r="B108" s="295" t="s">
        <v>1120</v>
      </c>
      <c r="C108" s="296" t="s">
        <v>1121</v>
      </c>
      <c r="D108" s="297" t="s">
        <v>197</v>
      </c>
      <c r="E108" s="298">
        <v>6</v>
      </c>
      <c r="F108" s="298">
        <v>0</v>
      </c>
      <c r="G108" s="299">
        <f>E108*F108</f>
        <v>0</v>
      </c>
      <c r="H108" s="300">
        <v>2.5000000000000001E-4</v>
      </c>
      <c r="I108" s="301">
        <f>E108*H108</f>
        <v>1.5E-3</v>
      </c>
      <c r="J108" s="300"/>
      <c r="K108" s="301">
        <f>E108*J108</f>
        <v>0</v>
      </c>
      <c r="O108" s="293">
        <v>2</v>
      </c>
      <c r="AA108" s="262">
        <v>3</v>
      </c>
      <c r="AB108" s="262">
        <v>0</v>
      </c>
      <c r="AC108" s="262">
        <v>741206</v>
      </c>
      <c r="AZ108" s="262">
        <v>2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3</v>
      </c>
      <c r="CB108" s="293">
        <v>0</v>
      </c>
    </row>
    <row r="109" spans="1:80" ht="22.5">
      <c r="A109" s="294">
        <v>100</v>
      </c>
      <c r="B109" s="295" t="s">
        <v>1122</v>
      </c>
      <c r="C109" s="296" t="s">
        <v>1123</v>
      </c>
      <c r="D109" s="297" t="s">
        <v>100</v>
      </c>
      <c r="E109" s="298">
        <v>3</v>
      </c>
      <c r="F109" s="298">
        <v>0</v>
      </c>
      <c r="G109" s="299">
        <f>E109*F109</f>
        <v>0</v>
      </c>
      <c r="H109" s="300">
        <v>1.0000000000000001E-5</v>
      </c>
      <c r="I109" s="301">
        <f>E109*H109</f>
        <v>3.0000000000000004E-5</v>
      </c>
      <c r="J109" s="300"/>
      <c r="K109" s="301">
        <f>E109*J109</f>
        <v>0</v>
      </c>
      <c r="O109" s="293">
        <v>2</v>
      </c>
      <c r="AA109" s="262">
        <v>3</v>
      </c>
      <c r="AB109" s="262">
        <v>0</v>
      </c>
      <c r="AC109" s="262">
        <v>741207</v>
      </c>
      <c r="AZ109" s="262">
        <v>2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3</v>
      </c>
      <c r="CB109" s="293">
        <v>0</v>
      </c>
    </row>
    <row r="110" spans="1:80" ht="22.5">
      <c r="A110" s="294">
        <v>101</v>
      </c>
      <c r="B110" s="295" t="s">
        <v>1124</v>
      </c>
      <c r="C110" s="296" t="s">
        <v>1125</v>
      </c>
      <c r="D110" s="297" t="s">
        <v>100</v>
      </c>
      <c r="E110" s="298">
        <v>1</v>
      </c>
      <c r="F110" s="298">
        <v>0</v>
      </c>
      <c r="G110" s="299">
        <f>E110*F110</f>
        <v>0</v>
      </c>
      <c r="H110" s="300">
        <v>1.0000000000000001E-5</v>
      </c>
      <c r="I110" s="301">
        <f>E110*H110</f>
        <v>1.0000000000000001E-5</v>
      </c>
      <c r="J110" s="300"/>
      <c r="K110" s="301">
        <f>E110*J110</f>
        <v>0</v>
      </c>
      <c r="O110" s="293">
        <v>2</v>
      </c>
      <c r="AA110" s="262">
        <v>3</v>
      </c>
      <c r="AB110" s="262">
        <v>0</v>
      </c>
      <c r="AC110" s="262">
        <v>741208</v>
      </c>
      <c r="AZ110" s="262">
        <v>2</v>
      </c>
      <c r="BA110" s="262">
        <f>IF(AZ110=1,G110,0)</f>
        <v>0</v>
      </c>
      <c r="BB110" s="262">
        <f>IF(AZ110=2,G110,0)</f>
        <v>0</v>
      </c>
      <c r="BC110" s="262">
        <f>IF(AZ110=3,G110,0)</f>
        <v>0</v>
      </c>
      <c r="BD110" s="262">
        <f>IF(AZ110=4,G110,0)</f>
        <v>0</v>
      </c>
      <c r="BE110" s="262">
        <f>IF(AZ110=5,G110,0)</f>
        <v>0</v>
      </c>
      <c r="CA110" s="293">
        <v>3</v>
      </c>
      <c r="CB110" s="293">
        <v>0</v>
      </c>
    </row>
    <row r="111" spans="1:80" ht="22.5">
      <c r="A111" s="294">
        <v>102</v>
      </c>
      <c r="B111" s="295" t="s">
        <v>1126</v>
      </c>
      <c r="C111" s="296" t="s">
        <v>1127</v>
      </c>
      <c r="D111" s="297" t="s">
        <v>100</v>
      </c>
      <c r="E111" s="298">
        <v>2</v>
      </c>
      <c r="F111" s="298">
        <v>0</v>
      </c>
      <c r="G111" s="299">
        <f>E111*F111</f>
        <v>0</v>
      </c>
      <c r="H111" s="300">
        <v>1.0000000000000001E-5</v>
      </c>
      <c r="I111" s="301">
        <f>E111*H111</f>
        <v>2.0000000000000002E-5</v>
      </c>
      <c r="J111" s="300"/>
      <c r="K111" s="301">
        <f>E111*J111</f>
        <v>0</v>
      </c>
      <c r="O111" s="293">
        <v>2</v>
      </c>
      <c r="AA111" s="262">
        <v>3</v>
      </c>
      <c r="AB111" s="262">
        <v>0</v>
      </c>
      <c r="AC111" s="262">
        <v>741209</v>
      </c>
      <c r="AZ111" s="262">
        <v>2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3</v>
      </c>
      <c r="CB111" s="293">
        <v>0</v>
      </c>
    </row>
    <row r="112" spans="1:80" ht="22.5">
      <c r="A112" s="294">
        <v>103</v>
      </c>
      <c r="B112" s="295" t="s">
        <v>1128</v>
      </c>
      <c r="C112" s="296" t="s">
        <v>1129</v>
      </c>
      <c r="D112" s="297" t="s">
        <v>197</v>
      </c>
      <c r="E112" s="298">
        <v>18</v>
      </c>
      <c r="F112" s="298">
        <v>0</v>
      </c>
      <c r="G112" s="299">
        <f>E112*F112</f>
        <v>0</v>
      </c>
      <c r="H112" s="300">
        <v>2.1000000000000001E-4</v>
      </c>
      <c r="I112" s="301">
        <f>E112*H112</f>
        <v>3.7800000000000004E-3</v>
      </c>
      <c r="J112" s="300"/>
      <c r="K112" s="301">
        <f>E112*J112</f>
        <v>0</v>
      </c>
      <c r="O112" s="293">
        <v>2</v>
      </c>
      <c r="AA112" s="262">
        <v>3</v>
      </c>
      <c r="AB112" s="262">
        <v>0</v>
      </c>
      <c r="AC112" s="262">
        <v>741210</v>
      </c>
      <c r="AZ112" s="262">
        <v>2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3</v>
      </c>
      <c r="CB112" s="293">
        <v>0</v>
      </c>
    </row>
    <row r="113" spans="1:80" ht="22.5">
      <c r="A113" s="294">
        <v>104</v>
      </c>
      <c r="B113" s="295" t="s">
        <v>1130</v>
      </c>
      <c r="C113" s="296" t="s">
        <v>1131</v>
      </c>
      <c r="D113" s="297" t="s">
        <v>100</v>
      </c>
      <c r="E113" s="298">
        <v>2</v>
      </c>
      <c r="F113" s="298">
        <v>0</v>
      </c>
      <c r="G113" s="299">
        <f>E113*F113</f>
        <v>0</v>
      </c>
      <c r="H113" s="300">
        <v>1E-4</v>
      </c>
      <c r="I113" s="301">
        <f>E113*H113</f>
        <v>2.0000000000000001E-4</v>
      </c>
      <c r="J113" s="300"/>
      <c r="K113" s="301">
        <f>E113*J113</f>
        <v>0</v>
      </c>
      <c r="O113" s="293">
        <v>2</v>
      </c>
      <c r="AA113" s="262">
        <v>3</v>
      </c>
      <c r="AB113" s="262">
        <v>0</v>
      </c>
      <c r="AC113" s="262">
        <v>741211</v>
      </c>
      <c r="AZ113" s="262">
        <v>2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3</v>
      </c>
      <c r="CB113" s="293">
        <v>0</v>
      </c>
    </row>
    <row r="114" spans="1:80" ht="22.5">
      <c r="A114" s="294">
        <v>105</v>
      </c>
      <c r="B114" s="295" t="s">
        <v>1132</v>
      </c>
      <c r="C114" s="296" t="s">
        <v>1133</v>
      </c>
      <c r="D114" s="297" t="s">
        <v>100</v>
      </c>
      <c r="E114" s="298">
        <v>4</v>
      </c>
      <c r="F114" s="298">
        <v>0</v>
      </c>
      <c r="G114" s="299">
        <f>E114*F114</f>
        <v>0</v>
      </c>
      <c r="H114" s="300">
        <v>1E-4</v>
      </c>
      <c r="I114" s="301">
        <f>E114*H114</f>
        <v>4.0000000000000002E-4</v>
      </c>
      <c r="J114" s="300"/>
      <c r="K114" s="301">
        <f>E114*J114</f>
        <v>0</v>
      </c>
      <c r="O114" s="293">
        <v>2</v>
      </c>
      <c r="AA114" s="262">
        <v>3</v>
      </c>
      <c r="AB114" s="262">
        <v>0</v>
      </c>
      <c r="AC114" s="262">
        <v>741212</v>
      </c>
      <c r="AZ114" s="262">
        <v>2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3</v>
      </c>
      <c r="CB114" s="293">
        <v>0</v>
      </c>
    </row>
    <row r="115" spans="1:80" ht="22.5">
      <c r="A115" s="294">
        <v>106</v>
      </c>
      <c r="B115" s="295" t="s">
        <v>1134</v>
      </c>
      <c r="C115" s="296" t="s">
        <v>1135</v>
      </c>
      <c r="D115" s="297" t="s">
        <v>100</v>
      </c>
      <c r="E115" s="298">
        <v>1</v>
      </c>
      <c r="F115" s="298">
        <v>0</v>
      </c>
      <c r="G115" s="299">
        <f>E115*F115</f>
        <v>0</v>
      </c>
      <c r="H115" s="300">
        <v>1E-4</v>
      </c>
      <c r="I115" s="301">
        <f>E115*H115</f>
        <v>1E-4</v>
      </c>
      <c r="J115" s="300"/>
      <c r="K115" s="301">
        <f>E115*J115</f>
        <v>0</v>
      </c>
      <c r="O115" s="293">
        <v>2</v>
      </c>
      <c r="AA115" s="262">
        <v>3</v>
      </c>
      <c r="AB115" s="262">
        <v>0</v>
      </c>
      <c r="AC115" s="262">
        <v>741213</v>
      </c>
      <c r="AZ115" s="262">
        <v>2</v>
      </c>
      <c r="BA115" s="262">
        <f>IF(AZ115=1,G115,0)</f>
        <v>0</v>
      </c>
      <c r="BB115" s="262">
        <f>IF(AZ115=2,G115,0)</f>
        <v>0</v>
      </c>
      <c r="BC115" s="262">
        <f>IF(AZ115=3,G115,0)</f>
        <v>0</v>
      </c>
      <c r="BD115" s="262">
        <f>IF(AZ115=4,G115,0)</f>
        <v>0</v>
      </c>
      <c r="BE115" s="262">
        <f>IF(AZ115=5,G115,0)</f>
        <v>0</v>
      </c>
      <c r="CA115" s="293">
        <v>3</v>
      </c>
      <c r="CB115" s="293">
        <v>0</v>
      </c>
    </row>
    <row r="116" spans="1:80" ht="22.5">
      <c r="A116" s="294">
        <v>107</v>
      </c>
      <c r="B116" s="295" t="s">
        <v>1136</v>
      </c>
      <c r="C116" s="296" t="s">
        <v>1137</v>
      </c>
      <c r="D116" s="297" t="s">
        <v>100</v>
      </c>
      <c r="E116" s="298">
        <v>8</v>
      </c>
      <c r="F116" s="298">
        <v>0</v>
      </c>
      <c r="G116" s="299">
        <f>E116*F116</f>
        <v>0</v>
      </c>
      <c r="H116" s="300">
        <v>1E-4</v>
      </c>
      <c r="I116" s="301">
        <f>E116*H116</f>
        <v>8.0000000000000004E-4</v>
      </c>
      <c r="J116" s="300"/>
      <c r="K116" s="301">
        <f>E116*J116</f>
        <v>0</v>
      </c>
      <c r="O116" s="293">
        <v>2</v>
      </c>
      <c r="AA116" s="262">
        <v>3</v>
      </c>
      <c r="AB116" s="262">
        <v>0</v>
      </c>
      <c r="AC116" s="262">
        <v>741214</v>
      </c>
      <c r="AZ116" s="262">
        <v>2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3</v>
      </c>
      <c r="CB116" s="293">
        <v>0</v>
      </c>
    </row>
    <row r="117" spans="1:80" ht="22.5">
      <c r="A117" s="294">
        <v>108</v>
      </c>
      <c r="B117" s="295" t="s">
        <v>1138</v>
      </c>
      <c r="C117" s="296" t="s">
        <v>1139</v>
      </c>
      <c r="D117" s="297" t="s">
        <v>100</v>
      </c>
      <c r="E117" s="298">
        <v>4</v>
      </c>
      <c r="F117" s="298">
        <v>0</v>
      </c>
      <c r="G117" s="299">
        <f>E117*F117</f>
        <v>0</v>
      </c>
      <c r="H117" s="300">
        <v>1E-4</v>
      </c>
      <c r="I117" s="301">
        <f>E117*H117</f>
        <v>4.0000000000000002E-4</v>
      </c>
      <c r="J117" s="300"/>
      <c r="K117" s="301">
        <f>E117*J117</f>
        <v>0</v>
      </c>
      <c r="O117" s="293">
        <v>2</v>
      </c>
      <c r="AA117" s="262">
        <v>3</v>
      </c>
      <c r="AB117" s="262">
        <v>0</v>
      </c>
      <c r="AC117" s="262">
        <v>741215</v>
      </c>
      <c r="AZ117" s="262">
        <v>2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3</v>
      </c>
      <c r="CB117" s="293">
        <v>0</v>
      </c>
    </row>
    <row r="118" spans="1:80" ht="22.5">
      <c r="A118" s="294">
        <v>109</v>
      </c>
      <c r="B118" s="295" t="s">
        <v>1140</v>
      </c>
      <c r="C118" s="296" t="s">
        <v>1141</v>
      </c>
      <c r="D118" s="297" t="s">
        <v>100</v>
      </c>
      <c r="E118" s="298">
        <v>5</v>
      </c>
      <c r="F118" s="298">
        <v>0</v>
      </c>
      <c r="G118" s="299">
        <f>E118*F118</f>
        <v>0</v>
      </c>
      <c r="H118" s="300">
        <v>1.0000000000000001E-5</v>
      </c>
      <c r="I118" s="301">
        <f>E118*H118</f>
        <v>5.0000000000000002E-5</v>
      </c>
      <c r="J118" s="300"/>
      <c r="K118" s="301">
        <f>E118*J118</f>
        <v>0</v>
      </c>
      <c r="O118" s="293">
        <v>2</v>
      </c>
      <c r="AA118" s="262">
        <v>3</v>
      </c>
      <c r="AB118" s="262">
        <v>0</v>
      </c>
      <c r="AC118" s="262">
        <v>741216</v>
      </c>
      <c r="AZ118" s="262">
        <v>2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3</v>
      </c>
      <c r="CB118" s="293">
        <v>0</v>
      </c>
    </row>
    <row r="119" spans="1:80" ht="22.5">
      <c r="A119" s="294">
        <v>110</v>
      </c>
      <c r="B119" s="295" t="s">
        <v>1142</v>
      </c>
      <c r="C119" s="296" t="s">
        <v>938</v>
      </c>
      <c r="D119" s="297" t="s">
        <v>100</v>
      </c>
      <c r="E119" s="298">
        <v>1</v>
      </c>
      <c r="F119" s="298">
        <v>0</v>
      </c>
      <c r="G119" s="299">
        <f>E119*F119</f>
        <v>0</v>
      </c>
      <c r="H119" s="300">
        <v>1.0000000000000001E-5</v>
      </c>
      <c r="I119" s="301">
        <f>E119*H119</f>
        <v>1.0000000000000001E-5</v>
      </c>
      <c r="J119" s="300"/>
      <c r="K119" s="301">
        <f>E119*J119</f>
        <v>0</v>
      </c>
      <c r="O119" s="293">
        <v>2</v>
      </c>
      <c r="AA119" s="262">
        <v>3</v>
      </c>
      <c r="AB119" s="262">
        <v>0</v>
      </c>
      <c r="AC119" s="262">
        <v>741217</v>
      </c>
      <c r="AZ119" s="262">
        <v>2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3</v>
      </c>
      <c r="CB119" s="293">
        <v>0</v>
      </c>
    </row>
    <row r="120" spans="1:80" ht="22.5">
      <c r="A120" s="294">
        <v>111</v>
      </c>
      <c r="B120" s="295" t="s">
        <v>1143</v>
      </c>
      <c r="C120" s="296" t="s">
        <v>940</v>
      </c>
      <c r="D120" s="297" t="s">
        <v>100</v>
      </c>
      <c r="E120" s="298">
        <v>4</v>
      </c>
      <c r="F120" s="298">
        <v>0</v>
      </c>
      <c r="G120" s="299">
        <f>E120*F120</f>
        <v>0</v>
      </c>
      <c r="H120" s="300">
        <v>1.0000000000000001E-5</v>
      </c>
      <c r="I120" s="301">
        <f>E120*H120</f>
        <v>4.0000000000000003E-5</v>
      </c>
      <c r="J120" s="300"/>
      <c r="K120" s="301">
        <f>E120*J120</f>
        <v>0</v>
      </c>
      <c r="O120" s="293">
        <v>2</v>
      </c>
      <c r="AA120" s="262">
        <v>3</v>
      </c>
      <c r="AB120" s="262">
        <v>0</v>
      </c>
      <c r="AC120" s="262">
        <v>741218</v>
      </c>
      <c r="AZ120" s="262">
        <v>2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3</v>
      </c>
      <c r="CB120" s="293">
        <v>0</v>
      </c>
    </row>
    <row r="121" spans="1:80" ht="22.5">
      <c r="A121" s="294">
        <v>112</v>
      </c>
      <c r="B121" s="295" t="s">
        <v>1144</v>
      </c>
      <c r="C121" s="296" t="s">
        <v>1145</v>
      </c>
      <c r="D121" s="297" t="s">
        <v>100</v>
      </c>
      <c r="E121" s="298">
        <v>2</v>
      </c>
      <c r="F121" s="298">
        <v>0</v>
      </c>
      <c r="G121" s="299">
        <f>E121*F121</f>
        <v>0</v>
      </c>
      <c r="H121" s="300">
        <v>1.0000000000000001E-5</v>
      </c>
      <c r="I121" s="301">
        <f>E121*H121</f>
        <v>2.0000000000000002E-5</v>
      </c>
      <c r="J121" s="300"/>
      <c r="K121" s="301">
        <f>E121*J121</f>
        <v>0</v>
      </c>
      <c r="O121" s="293">
        <v>2</v>
      </c>
      <c r="AA121" s="262">
        <v>3</v>
      </c>
      <c r="AB121" s="262">
        <v>0</v>
      </c>
      <c r="AC121" s="262">
        <v>741219</v>
      </c>
      <c r="AZ121" s="262">
        <v>2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3</v>
      </c>
      <c r="CB121" s="293">
        <v>0</v>
      </c>
    </row>
    <row r="122" spans="1:80" ht="22.5">
      <c r="A122" s="294">
        <v>113</v>
      </c>
      <c r="B122" s="295" t="s">
        <v>1146</v>
      </c>
      <c r="C122" s="296" t="s">
        <v>1147</v>
      </c>
      <c r="D122" s="297" t="s">
        <v>100</v>
      </c>
      <c r="E122" s="298">
        <v>17</v>
      </c>
      <c r="F122" s="298">
        <v>0</v>
      </c>
      <c r="G122" s="299">
        <f>E122*F122</f>
        <v>0</v>
      </c>
      <c r="H122" s="300">
        <v>1.5999999999999999E-5</v>
      </c>
      <c r="I122" s="301">
        <f>E122*H122</f>
        <v>2.72E-4</v>
      </c>
      <c r="J122" s="300"/>
      <c r="K122" s="301">
        <f>E122*J122</f>
        <v>0</v>
      </c>
      <c r="O122" s="293">
        <v>2</v>
      </c>
      <c r="AA122" s="262">
        <v>3</v>
      </c>
      <c r="AB122" s="262">
        <v>0</v>
      </c>
      <c r="AC122" s="262">
        <v>741220</v>
      </c>
      <c r="AZ122" s="262">
        <v>2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3</v>
      </c>
      <c r="CB122" s="293">
        <v>0</v>
      </c>
    </row>
    <row r="123" spans="1:80">
      <c r="A123" s="294">
        <v>114</v>
      </c>
      <c r="B123" s="295" t="s">
        <v>1148</v>
      </c>
      <c r="C123" s="296" t="s">
        <v>1149</v>
      </c>
      <c r="D123" s="297" t="s">
        <v>965</v>
      </c>
      <c r="E123" s="298">
        <v>3</v>
      </c>
      <c r="F123" s="298">
        <v>0</v>
      </c>
      <c r="G123" s="299">
        <f>E123*F123</f>
        <v>0</v>
      </c>
      <c r="H123" s="300">
        <v>2.0000000000000001E-4</v>
      </c>
      <c r="I123" s="301">
        <f>E123*H123</f>
        <v>6.0000000000000006E-4</v>
      </c>
      <c r="J123" s="300"/>
      <c r="K123" s="301">
        <f>E123*J123</f>
        <v>0</v>
      </c>
      <c r="O123" s="293">
        <v>2</v>
      </c>
      <c r="AA123" s="262">
        <v>3</v>
      </c>
      <c r="AB123" s="262">
        <v>0</v>
      </c>
      <c r="AC123" s="262">
        <v>741221</v>
      </c>
      <c r="AZ123" s="262">
        <v>2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3</v>
      </c>
      <c r="CB123" s="293">
        <v>0</v>
      </c>
    </row>
    <row r="124" spans="1:80" ht="22.5">
      <c r="A124" s="294">
        <v>115</v>
      </c>
      <c r="B124" s="295" t="s">
        <v>1150</v>
      </c>
      <c r="C124" s="296" t="s">
        <v>1151</v>
      </c>
      <c r="D124" s="297" t="s">
        <v>965</v>
      </c>
      <c r="E124" s="298">
        <v>1</v>
      </c>
      <c r="F124" s="298">
        <v>0</v>
      </c>
      <c r="G124" s="299">
        <f>E124*F124</f>
        <v>0</v>
      </c>
      <c r="H124" s="300">
        <v>2.0000000000000001E-4</v>
      </c>
      <c r="I124" s="301">
        <f>E124*H124</f>
        <v>2.0000000000000001E-4</v>
      </c>
      <c r="J124" s="300"/>
      <c r="K124" s="301">
        <f>E124*J124</f>
        <v>0</v>
      </c>
      <c r="O124" s="293">
        <v>2</v>
      </c>
      <c r="AA124" s="262">
        <v>3</v>
      </c>
      <c r="AB124" s="262">
        <v>0</v>
      </c>
      <c r="AC124" s="262">
        <v>741222</v>
      </c>
      <c r="AZ124" s="262">
        <v>2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3</v>
      </c>
      <c r="CB124" s="293">
        <v>0</v>
      </c>
    </row>
    <row r="125" spans="1:80">
      <c r="A125" s="294">
        <v>116</v>
      </c>
      <c r="B125" s="295" t="s">
        <v>1152</v>
      </c>
      <c r="C125" s="296" t="s">
        <v>1153</v>
      </c>
      <c r="D125" s="297" t="s">
        <v>197</v>
      </c>
      <c r="E125" s="298">
        <v>14</v>
      </c>
      <c r="F125" s="298">
        <v>0</v>
      </c>
      <c r="G125" s="299">
        <f>E125*F125</f>
        <v>0</v>
      </c>
      <c r="H125" s="300">
        <v>5.0000000000000001E-4</v>
      </c>
      <c r="I125" s="301">
        <f>E125*H125</f>
        <v>7.0000000000000001E-3</v>
      </c>
      <c r="J125" s="300"/>
      <c r="K125" s="301">
        <f>E125*J125</f>
        <v>0</v>
      </c>
      <c r="O125" s="293">
        <v>2</v>
      </c>
      <c r="AA125" s="262">
        <v>3</v>
      </c>
      <c r="AB125" s="262">
        <v>0</v>
      </c>
      <c r="AC125" s="262">
        <v>741223</v>
      </c>
      <c r="AZ125" s="262">
        <v>2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3</v>
      </c>
      <c r="CB125" s="293">
        <v>0</v>
      </c>
    </row>
    <row r="126" spans="1:80" ht="22.5">
      <c r="A126" s="294">
        <v>117</v>
      </c>
      <c r="B126" s="295" t="s">
        <v>1154</v>
      </c>
      <c r="C126" s="296" t="s">
        <v>1155</v>
      </c>
      <c r="D126" s="297" t="s">
        <v>100</v>
      </c>
      <c r="E126" s="298">
        <v>2</v>
      </c>
      <c r="F126" s="298">
        <v>0</v>
      </c>
      <c r="G126" s="299">
        <f>E126*F126</f>
        <v>0</v>
      </c>
      <c r="H126" s="300">
        <v>5.9999999999999995E-4</v>
      </c>
      <c r="I126" s="301">
        <f>E126*H126</f>
        <v>1.1999999999999999E-3</v>
      </c>
      <c r="J126" s="300"/>
      <c r="K126" s="301">
        <f>E126*J126</f>
        <v>0</v>
      </c>
      <c r="O126" s="293">
        <v>2</v>
      </c>
      <c r="AA126" s="262">
        <v>3</v>
      </c>
      <c r="AB126" s="262">
        <v>0</v>
      </c>
      <c r="AC126" s="262">
        <v>741224</v>
      </c>
      <c r="AZ126" s="262">
        <v>2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3</v>
      </c>
      <c r="CB126" s="293">
        <v>0</v>
      </c>
    </row>
    <row r="127" spans="1:80" ht="22.5">
      <c r="A127" s="294">
        <v>118</v>
      </c>
      <c r="B127" s="295" t="s">
        <v>1156</v>
      </c>
      <c r="C127" s="296" t="s">
        <v>1157</v>
      </c>
      <c r="D127" s="297" t="s">
        <v>100</v>
      </c>
      <c r="E127" s="298">
        <v>2</v>
      </c>
      <c r="F127" s="298">
        <v>0</v>
      </c>
      <c r="G127" s="299">
        <f>E127*F127</f>
        <v>0</v>
      </c>
      <c r="H127" s="300">
        <v>8.0000000000000004E-4</v>
      </c>
      <c r="I127" s="301">
        <f>E127*H127</f>
        <v>1.6000000000000001E-3</v>
      </c>
      <c r="J127" s="300"/>
      <c r="K127" s="301">
        <f>E127*J127</f>
        <v>0</v>
      </c>
      <c r="O127" s="293">
        <v>2</v>
      </c>
      <c r="AA127" s="262">
        <v>3</v>
      </c>
      <c r="AB127" s="262">
        <v>0</v>
      </c>
      <c r="AC127" s="262">
        <v>741225</v>
      </c>
      <c r="AZ127" s="262">
        <v>2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3</v>
      </c>
      <c r="CB127" s="293">
        <v>0</v>
      </c>
    </row>
    <row r="128" spans="1:80" ht="22.5">
      <c r="A128" s="294">
        <v>119</v>
      </c>
      <c r="B128" s="295" t="s">
        <v>1158</v>
      </c>
      <c r="C128" s="296" t="s">
        <v>1159</v>
      </c>
      <c r="D128" s="297" t="s">
        <v>100</v>
      </c>
      <c r="E128" s="298">
        <v>1</v>
      </c>
      <c r="F128" s="298">
        <v>0</v>
      </c>
      <c r="G128" s="299">
        <f>E128*F128</f>
        <v>0</v>
      </c>
      <c r="H128" s="300">
        <v>4.4999999999999999E-4</v>
      </c>
      <c r="I128" s="301">
        <f>E128*H128</f>
        <v>4.4999999999999999E-4</v>
      </c>
      <c r="J128" s="300"/>
      <c r="K128" s="301">
        <f>E128*J128</f>
        <v>0</v>
      </c>
      <c r="O128" s="293">
        <v>2</v>
      </c>
      <c r="AA128" s="262">
        <v>3</v>
      </c>
      <c r="AB128" s="262">
        <v>0</v>
      </c>
      <c r="AC128" s="262">
        <v>741226</v>
      </c>
      <c r="AZ128" s="262">
        <v>2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3</v>
      </c>
      <c r="CB128" s="293">
        <v>0</v>
      </c>
    </row>
    <row r="129" spans="1:80" ht="22.5">
      <c r="A129" s="294">
        <v>120</v>
      </c>
      <c r="B129" s="295" t="s">
        <v>1160</v>
      </c>
      <c r="C129" s="296" t="s">
        <v>1161</v>
      </c>
      <c r="D129" s="297" t="s">
        <v>197</v>
      </c>
      <c r="E129" s="298">
        <v>200</v>
      </c>
      <c r="F129" s="298">
        <v>0</v>
      </c>
      <c r="G129" s="299">
        <f>E129*F129</f>
        <v>0</v>
      </c>
      <c r="H129" s="300">
        <v>1.06E-4</v>
      </c>
      <c r="I129" s="301">
        <f>E129*H129</f>
        <v>2.12E-2</v>
      </c>
      <c r="J129" s="300"/>
      <c r="K129" s="301">
        <f>E129*J129</f>
        <v>0</v>
      </c>
      <c r="O129" s="293">
        <v>2</v>
      </c>
      <c r="AA129" s="262">
        <v>3</v>
      </c>
      <c r="AB129" s="262">
        <v>0</v>
      </c>
      <c r="AC129" s="262">
        <v>741227</v>
      </c>
      <c r="AZ129" s="262">
        <v>2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3</v>
      </c>
      <c r="CB129" s="293">
        <v>0</v>
      </c>
    </row>
    <row r="130" spans="1:80" ht="22.5">
      <c r="A130" s="294">
        <v>121</v>
      </c>
      <c r="B130" s="295" t="s">
        <v>1162</v>
      </c>
      <c r="C130" s="296" t="s">
        <v>1163</v>
      </c>
      <c r="D130" s="297" t="s">
        <v>197</v>
      </c>
      <c r="E130" s="298">
        <v>100</v>
      </c>
      <c r="F130" s="298">
        <v>0</v>
      </c>
      <c r="G130" s="299">
        <f>E130*F130</f>
        <v>0</v>
      </c>
      <c r="H130" s="300">
        <v>6.7999999999999999E-5</v>
      </c>
      <c r="I130" s="301">
        <f>E130*H130</f>
        <v>6.7999999999999996E-3</v>
      </c>
      <c r="J130" s="300"/>
      <c r="K130" s="301">
        <f>E130*J130</f>
        <v>0</v>
      </c>
      <c r="O130" s="293">
        <v>2</v>
      </c>
      <c r="AA130" s="262">
        <v>3</v>
      </c>
      <c r="AB130" s="262">
        <v>0</v>
      </c>
      <c r="AC130" s="262">
        <v>741228</v>
      </c>
      <c r="AZ130" s="262">
        <v>2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3</v>
      </c>
      <c r="CB130" s="293">
        <v>0</v>
      </c>
    </row>
    <row r="131" spans="1:80" ht="22.5">
      <c r="A131" s="294">
        <v>122</v>
      </c>
      <c r="B131" s="295" t="s">
        <v>1164</v>
      </c>
      <c r="C131" s="296" t="s">
        <v>1165</v>
      </c>
      <c r="D131" s="297" t="s">
        <v>197</v>
      </c>
      <c r="E131" s="298">
        <v>100</v>
      </c>
      <c r="F131" s="298">
        <v>0</v>
      </c>
      <c r="G131" s="299">
        <f>E131*F131</f>
        <v>0</v>
      </c>
      <c r="H131" s="300">
        <v>3.4E-5</v>
      </c>
      <c r="I131" s="301">
        <f>E131*H131</f>
        <v>3.3999999999999998E-3</v>
      </c>
      <c r="J131" s="300"/>
      <c r="K131" s="301">
        <f>E131*J131</f>
        <v>0</v>
      </c>
      <c r="O131" s="293">
        <v>2</v>
      </c>
      <c r="AA131" s="262">
        <v>3</v>
      </c>
      <c r="AB131" s="262">
        <v>0</v>
      </c>
      <c r="AC131" s="262">
        <v>741229</v>
      </c>
      <c r="AZ131" s="262">
        <v>2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3</v>
      </c>
      <c r="CB131" s="293">
        <v>0</v>
      </c>
    </row>
    <row r="132" spans="1:80">
      <c r="A132" s="294">
        <v>123</v>
      </c>
      <c r="B132" s="295" t="s">
        <v>1166</v>
      </c>
      <c r="C132" s="296" t="s">
        <v>1167</v>
      </c>
      <c r="D132" s="297" t="s">
        <v>100</v>
      </c>
      <c r="E132" s="298">
        <v>2</v>
      </c>
      <c r="F132" s="298">
        <v>0</v>
      </c>
      <c r="G132" s="299">
        <f>E132*F132</f>
        <v>0</v>
      </c>
      <c r="H132" s="300">
        <v>8.3999999999999995E-3</v>
      </c>
      <c r="I132" s="301">
        <f>E132*H132</f>
        <v>1.6799999999999999E-2</v>
      </c>
      <c r="J132" s="300"/>
      <c r="K132" s="301">
        <f>E132*J132</f>
        <v>0</v>
      </c>
      <c r="O132" s="293">
        <v>2</v>
      </c>
      <c r="AA132" s="262">
        <v>3</v>
      </c>
      <c r="AB132" s="262">
        <v>0</v>
      </c>
      <c r="AC132" s="262">
        <v>741230</v>
      </c>
      <c r="AZ132" s="262">
        <v>2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3</v>
      </c>
      <c r="CB132" s="293">
        <v>0</v>
      </c>
    </row>
    <row r="133" spans="1:80" ht="22.5">
      <c r="A133" s="294">
        <v>124</v>
      </c>
      <c r="B133" s="295" t="s">
        <v>1168</v>
      </c>
      <c r="C133" s="296" t="s">
        <v>1169</v>
      </c>
      <c r="D133" s="297" t="s">
        <v>100</v>
      </c>
      <c r="E133" s="298">
        <v>2</v>
      </c>
      <c r="F133" s="298">
        <v>0</v>
      </c>
      <c r="G133" s="299">
        <f>E133*F133</f>
        <v>0</v>
      </c>
      <c r="H133" s="300">
        <v>3.5999999999999999E-3</v>
      </c>
      <c r="I133" s="301">
        <f>E133*H133</f>
        <v>7.1999999999999998E-3</v>
      </c>
      <c r="J133" s="300"/>
      <c r="K133" s="301">
        <f>E133*J133</f>
        <v>0</v>
      </c>
      <c r="O133" s="293">
        <v>2</v>
      </c>
      <c r="AA133" s="262">
        <v>3</v>
      </c>
      <c r="AB133" s="262">
        <v>0</v>
      </c>
      <c r="AC133" s="262">
        <v>741231</v>
      </c>
      <c r="AZ133" s="262">
        <v>2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3</v>
      </c>
      <c r="CB133" s="293">
        <v>0</v>
      </c>
    </row>
    <row r="134" spans="1:80">
      <c r="A134" s="294">
        <v>125</v>
      </c>
      <c r="B134" s="295" t="s">
        <v>1170</v>
      </c>
      <c r="C134" s="296" t="s">
        <v>1171</v>
      </c>
      <c r="D134" s="297" t="s">
        <v>100</v>
      </c>
      <c r="E134" s="298">
        <v>2</v>
      </c>
      <c r="F134" s="298">
        <v>0</v>
      </c>
      <c r="G134" s="299">
        <f>E134*F134</f>
        <v>0</v>
      </c>
      <c r="H134" s="300">
        <v>1E-4</v>
      </c>
      <c r="I134" s="301">
        <f>E134*H134</f>
        <v>2.0000000000000001E-4</v>
      </c>
      <c r="J134" s="300"/>
      <c r="K134" s="301">
        <f>E134*J134</f>
        <v>0</v>
      </c>
      <c r="O134" s="293">
        <v>2</v>
      </c>
      <c r="AA134" s="262">
        <v>3</v>
      </c>
      <c r="AB134" s="262">
        <v>0</v>
      </c>
      <c r="AC134" s="262">
        <v>741232</v>
      </c>
      <c r="AZ134" s="262">
        <v>2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3</v>
      </c>
      <c r="CB134" s="293">
        <v>0</v>
      </c>
    </row>
    <row r="135" spans="1:80">
      <c r="A135" s="294">
        <v>126</v>
      </c>
      <c r="B135" s="295" t="s">
        <v>1172</v>
      </c>
      <c r="C135" s="296" t="s">
        <v>1173</v>
      </c>
      <c r="D135" s="297" t="s">
        <v>100</v>
      </c>
      <c r="E135" s="298">
        <v>1</v>
      </c>
      <c r="F135" s="298">
        <v>0</v>
      </c>
      <c r="G135" s="299">
        <f>E135*F135</f>
        <v>0</v>
      </c>
      <c r="H135" s="300">
        <v>5.3999999999999999E-2</v>
      </c>
      <c r="I135" s="301">
        <f>E135*H135</f>
        <v>5.3999999999999999E-2</v>
      </c>
      <c r="J135" s="300"/>
      <c r="K135" s="301">
        <f>E135*J135</f>
        <v>0</v>
      </c>
      <c r="O135" s="293">
        <v>2</v>
      </c>
      <c r="AA135" s="262">
        <v>3</v>
      </c>
      <c r="AB135" s="262">
        <v>0</v>
      </c>
      <c r="AC135" s="262">
        <v>741233</v>
      </c>
      <c r="AZ135" s="262">
        <v>2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3</v>
      </c>
      <c r="CB135" s="293">
        <v>0</v>
      </c>
    </row>
    <row r="136" spans="1:80" ht="22.5">
      <c r="A136" s="294">
        <v>127</v>
      </c>
      <c r="B136" s="295" t="s">
        <v>1174</v>
      </c>
      <c r="C136" s="296" t="s">
        <v>1175</v>
      </c>
      <c r="D136" s="297" t="s">
        <v>197</v>
      </c>
      <c r="E136" s="298">
        <v>100</v>
      </c>
      <c r="F136" s="298">
        <v>0</v>
      </c>
      <c r="G136" s="299">
        <f>E136*F136</f>
        <v>0</v>
      </c>
      <c r="H136" s="300">
        <v>3.1100000000000002E-4</v>
      </c>
      <c r="I136" s="301">
        <f>E136*H136</f>
        <v>3.1100000000000003E-2</v>
      </c>
      <c r="J136" s="300"/>
      <c r="K136" s="301">
        <f>E136*J136</f>
        <v>0</v>
      </c>
      <c r="O136" s="293">
        <v>2</v>
      </c>
      <c r="AA136" s="262">
        <v>3</v>
      </c>
      <c r="AB136" s="262">
        <v>0</v>
      </c>
      <c r="AC136" s="262">
        <v>741234</v>
      </c>
      <c r="AZ136" s="262">
        <v>2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0</v>
      </c>
    </row>
    <row r="137" spans="1:80">
      <c r="A137" s="294">
        <v>128</v>
      </c>
      <c r="B137" s="295" t="s">
        <v>1176</v>
      </c>
      <c r="C137" s="296" t="s">
        <v>1177</v>
      </c>
      <c r="D137" s="297" t="s">
        <v>100</v>
      </c>
      <c r="E137" s="298">
        <v>6</v>
      </c>
      <c r="F137" s="298">
        <v>0</v>
      </c>
      <c r="G137" s="299">
        <f>E137*F137</f>
        <v>0</v>
      </c>
      <c r="H137" s="300">
        <v>1.2999999999999999E-4</v>
      </c>
      <c r="I137" s="301">
        <f>E137*H137</f>
        <v>7.7999999999999988E-4</v>
      </c>
      <c r="J137" s="300"/>
      <c r="K137" s="301">
        <f>E137*J137</f>
        <v>0</v>
      </c>
      <c r="O137" s="293">
        <v>2</v>
      </c>
      <c r="AA137" s="262">
        <v>3</v>
      </c>
      <c r="AB137" s="262">
        <v>0</v>
      </c>
      <c r="AC137" s="262">
        <v>741235</v>
      </c>
      <c r="AZ137" s="262">
        <v>2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0</v>
      </c>
    </row>
    <row r="138" spans="1:80">
      <c r="A138" s="294">
        <v>129</v>
      </c>
      <c r="B138" s="295" t="s">
        <v>1178</v>
      </c>
      <c r="C138" s="296" t="s">
        <v>1179</v>
      </c>
      <c r="D138" s="297" t="s">
        <v>100</v>
      </c>
      <c r="E138" s="298">
        <v>5</v>
      </c>
      <c r="F138" s="298">
        <v>0</v>
      </c>
      <c r="G138" s="299">
        <f>E138*F138</f>
        <v>0</v>
      </c>
      <c r="H138" s="300">
        <v>1.1999999999999999E-3</v>
      </c>
      <c r="I138" s="301">
        <f>E138*H138</f>
        <v>5.9999999999999993E-3</v>
      </c>
      <c r="J138" s="300"/>
      <c r="K138" s="301">
        <f>E138*J138</f>
        <v>0</v>
      </c>
      <c r="O138" s="293">
        <v>2</v>
      </c>
      <c r="AA138" s="262">
        <v>3</v>
      </c>
      <c r="AB138" s="262">
        <v>0</v>
      </c>
      <c r="AC138" s="262">
        <v>741236</v>
      </c>
      <c r="AZ138" s="262">
        <v>2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3</v>
      </c>
      <c r="CB138" s="293">
        <v>0</v>
      </c>
    </row>
    <row r="139" spans="1:80" ht="22.5">
      <c r="A139" s="294">
        <v>130</v>
      </c>
      <c r="B139" s="295" t="s">
        <v>1180</v>
      </c>
      <c r="C139" s="296" t="s">
        <v>1181</v>
      </c>
      <c r="D139" s="297" t="s">
        <v>100</v>
      </c>
      <c r="E139" s="298">
        <v>5</v>
      </c>
      <c r="F139" s="298">
        <v>0</v>
      </c>
      <c r="G139" s="299">
        <f>E139*F139</f>
        <v>0</v>
      </c>
      <c r="H139" s="300">
        <v>1.1999999999999999E-3</v>
      </c>
      <c r="I139" s="301">
        <f>E139*H139</f>
        <v>5.9999999999999993E-3</v>
      </c>
      <c r="J139" s="300"/>
      <c r="K139" s="301">
        <f>E139*J139</f>
        <v>0</v>
      </c>
      <c r="O139" s="293">
        <v>2</v>
      </c>
      <c r="AA139" s="262">
        <v>3</v>
      </c>
      <c r="AB139" s="262">
        <v>0</v>
      </c>
      <c r="AC139" s="262">
        <v>741237</v>
      </c>
      <c r="AZ139" s="262">
        <v>2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0</v>
      </c>
    </row>
    <row r="140" spans="1:80">
      <c r="A140" s="294">
        <v>131</v>
      </c>
      <c r="B140" s="295" t="s">
        <v>1182</v>
      </c>
      <c r="C140" s="296" t="s">
        <v>1183</v>
      </c>
      <c r="D140" s="297" t="s">
        <v>1184</v>
      </c>
      <c r="E140" s="298">
        <v>1</v>
      </c>
      <c r="F140" s="298">
        <v>0</v>
      </c>
      <c r="G140" s="299">
        <f>E140*F140</f>
        <v>0</v>
      </c>
      <c r="H140" s="300">
        <v>0</v>
      </c>
      <c r="I140" s="301">
        <f>E140*H140</f>
        <v>0</v>
      </c>
      <c r="J140" s="300"/>
      <c r="K140" s="301">
        <f>E140*J140</f>
        <v>0</v>
      </c>
      <c r="O140" s="293">
        <v>2</v>
      </c>
      <c r="AA140" s="262">
        <v>3</v>
      </c>
      <c r="AB140" s="262">
        <v>0</v>
      </c>
      <c r="AC140" s="262">
        <v>741238</v>
      </c>
      <c r="AZ140" s="262">
        <v>2</v>
      </c>
      <c r="BA140" s="262">
        <f>IF(AZ140=1,G140,0)</f>
        <v>0</v>
      </c>
      <c r="BB140" s="262">
        <f>IF(AZ140=2,G140,0)</f>
        <v>0</v>
      </c>
      <c r="BC140" s="262">
        <f>IF(AZ140=3,G140,0)</f>
        <v>0</v>
      </c>
      <c r="BD140" s="262">
        <f>IF(AZ140=4,G140,0)</f>
        <v>0</v>
      </c>
      <c r="BE140" s="262">
        <f>IF(AZ140=5,G140,0)</f>
        <v>0</v>
      </c>
      <c r="CA140" s="293">
        <v>3</v>
      </c>
      <c r="CB140" s="293">
        <v>0</v>
      </c>
    </row>
    <row r="141" spans="1:80">
      <c r="A141" s="294">
        <v>132</v>
      </c>
      <c r="B141" s="295" t="s">
        <v>1185</v>
      </c>
      <c r="C141" s="296" t="s">
        <v>1186</v>
      </c>
      <c r="D141" s="297" t="s">
        <v>1187</v>
      </c>
      <c r="E141" s="298">
        <v>2</v>
      </c>
      <c r="F141" s="298">
        <v>0</v>
      </c>
      <c r="G141" s="299">
        <f>E141*F141</f>
        <v>0</v>
      </c>
      <c r="H141" s="300">
        <v>0</v>
      </c>
      <c r="I141" s="301">
        <f>E141*H141</f>
        <v>0</v>
      </c>
      <c r="J141" s="300"/>
      <c r="K141" s="301">
        <f>E141*J141</f>
        <v>0</v>
      </c>
      <c r="O141" s="293">
        <v>2</v>
      </c>
      <c r="AA141" s="262">
        <v>3</v>
      </c>
      <c r="AB141" s="262">
        <v>0</v>
      </c>
      <c r="AC141" s="262">
        <v>741239</v>
      </c>
      <c r="AZ141" s="262">
        <v>2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3</v>
      </c>
      <c r="CB141" s="293">
        <v>0</v>
      </c>
    </row>
    <row r="142" spans="1:80">
      <c r="A142" s="294">
        <v>133</v>
      </c>
      <c r="B142" s="295" t="s">
        <v>1188</v>
      </c>
      <c r="C142" s="296" t="s">
        <v>1189</v>
      </c>
      <c r="D142" s="297" t="s">
        <v>100</v>
      </c>
      <c r="E142" s="298">
        <v>6</v>
      </c>
      <c r="F142" s="298">
        <v>0</v>
      </c>
      <c r="G142" s="299">
        <f>E142*F142</f>
        <v>0</v>
      </c>
      <c r="H142" s="300">
        <v>1.4999999999999999E-4</v>
      </c>
      <c r="I142" s="301">
        <f>E142*H142</f>
        <v>8.9999999999999998E-4</v>
      </c>
      <c r="J142" s="300"/>
      <c r="K142" s="301">
        <f>E142*J142</f>
        <v>0</v>
      </c>
      <c r="O142" s="293">
        <v>2</v>
      </c>
      <c r="AA142" s="262">
        <v>3</v>
      </c>
      <c r="AB142" s="262">
        <v>0</v>
      </c>
      <c r="AC142" s="262">
        <v>741240</v>
      </c>
      <c r="AZ142" s="262">
        <v>2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3</v>
      </c>
      <c r="CB142" s="293">
        <v>0</v>
      </c>
    </row>
    <row r="143" spans="1:80">
      <c r="A143" s="294">
        <v>134</v>
      </c>
      <c r="B143" s="295" t="s">
        <v>1190</v>
      </c>
      <c r="C143" s="296" t="s">
        <v>1191</v>
      </c>
      <c r="D143" s="297" t="s">
        <v>100</v>
      </c>
      <c r="E143" s="298">
        <v>9</v>
      </c>
      <c r="F143" s="298">
        <v>0</v>
      </c>
      <c r="G143" s="299">
        <f>E143*F143</f>
        <v>0</v>
      </c>
      <c r="H143" s="300">
        <v>1.4999999999999999E-4</v>
      </c>
      <c r="I143" s="301">
        <f>E143*H143</f>
        <v>1.3499999999999999E-3</v>
      </c>
      <c r="J143" s="300"/>
      <c r="K143" s="301">
        <f>E143*J143</f>
        <v>0</v>
      </c>
      <c r="O143" s="293">
        <v>2</v>
      </c>
      <c r="AA143" s="262">
        <v>3</v>
      </c>
      <c r="AB143" s="262">
        <v>0</v>
      </c>
      <c r="AC143" s="262">
        <v>741241</v>
      </c>
      <c r="AZ143" s="262">
        <v>2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3</v>
      </c>
      <c r="CB143" s="293">
        <v>0</v>
      </c>
    </row>
    <row r="144" spans="1:80">
      <c r="A144" s="294">
        <v>135</v>
      </c>
      <c r="B144" s="295" t="s">
        <v>1192</v>
      </c>
      <c r="C144" s="296" t="s">
        <v>1193</v>
      </c>
      <c r="D144" s="297" t="s">
        <v>100</v>
      </c>
      <c r="E144" s="298">
        <v>30</v>
      </c>
      <c r="F144" s="298">
        <v>0</v>
      </c>
      <c r="G144" s="299">
        <f>E144*F144</f>
        <v>0</v>
      </c>
      <c r="H144" s="300">
        <v>1.4999999999999999E-4</v>
      </c>
      <c r="I144" s="301">
        <f>E144*H144</f>
        <v>4.4999999999999997E-3</v>
      </c>
      <c r="J144" s="300"/>
      <c r="K144" s="301">
        <f>E144*J144</f>
        <v>0</v>
      </c>
      <c r="O144" s="293">
        <v>2</v>
      </c>
      <c r="AA144" s="262">
        <v>3</v>
      </c>
      <c r="AB144" s="262">
        <v>0</v>
      </c>
      <c r="AC144" s="262">
        <v>741242</v>
      </c>
      <c r="AZ144" s="262">
        <v>2</v>
      </c>
      <c r="BA144" s="262">
        <f>IF(AZ144=1,G144,0)</f>
        <v>0</v>
      </c>
      <c r="BB144" s="262">
        <f>IF(AZ144=2,G144,0)</f>
        <v>0</v>
      </c>
      <c r="BC144" s="262">
        <f>IF(AZ144=3,G144,0)</f>
        <v>0</v>
      </c>
      <c r="BD144" s="262">
        <f>IF(AZ144=4,G144,0)</f>
        <v>0</v>
      </c>
      <c r="BE144" s="262">
        <f>IF(AZ144=5,G144,0)</f>
        <v>0</v>
      </c>
      <c r="CA144" s="293">
        <v>3</v>
      </c>
      <c r="CB144" s="293">
        <v>0</v>
      </c>
    </row>
    <row r="145" spans="1:80">
      <c r="A145" s="294">
        <v>136</v>
      </c>
      <c r="B145" s="295" t="s">
        <v>1194</v>
      </c>
      <c r="C145" s="296" t="s">
        <v>1195</v>
      </c>
      <c r="D145" s="297" t="s">
        <v>100</v>
      </c>
      <c r="E145" s="298">
        <v>29</v>
      </c>
      <c r="F145" s="298">
        <v>0</v>
      </c>
      <c r="G145" s="299">
        <f>E145*F145</f>
        <v>0</v>
      </c>
      <c r="H145" s="300">
        <v>1.4999999999999999E-4</v>
      </c>
      <c r="I145" s="301">
        <f>E145*H145</f>
        <v>4.3499999999999997E-3</v>
      </c>
      <c r="J145" s="300"/>
      <c r="K145" s="301">
        <f>E145*J145</f>
        <v>0</v>
      </c>
      <c r="O145" s="293">
        <v>2</v>
      </c>
      <c r="AA145" s="262">
        <v>3</v>
      </c>
      <c r="AB145" s="262">
        <v>0</v>
      </c>
      <c r="AC145" s="262">
        <v>741243</v>
      </c>
      <c r="AZ145" s="262">
        <v>2</v>
      </c>
      <c r="BA145" s="262">
        <f>IF(AZ145=1,G145,0)</f>
        <v>0</v>
      </c>
      <c r="BB145" s="262">
        <f>IF(AZ145=2,G145,0)</f>
        <v>0</v>
      </c>
      <c r="BC145" s="262">
        <f>IF(AZ145=3,G145,0)</f>
        <v>0</v>
      </c>
      <c r="BD145" s="262">
        <f>IF(AZ145=4,G145,0)</f>
        <v>0</v>
      </c>
      <c r="BE145" s="262">
        <f>IF(AZ145=5,G145,0)</f>
        <v>0</v>
      </c>
      <c r="CA145" s="293">
        <v>3</v>
      </c>
      <c r="CB145" s="293">
        <v>0</v>
      </c>
    </row>
    <row r="146" spans="1:80">
      <c r="A146" s="294">
        <v>137</v>
      </c>
      <c r="B146" s="295" t="s">
        <v>1196</v>
      </c>
      <c r="C146" s="296" t="s">
        <v>1197</v>
      </c>
      <c r="D146" s="297" t="s">
        <v>100</v>
      </c>
      <c r="E146" s="298">
        <v>4</v>
      </c>
      <c r="F146" s="298">
        <v>0</v>
      </c>
      <c r="G146" s="299">
        <f>E146*F146</f>
        <v>0</v>
      </c>
      <c r="H146" s="300">
        <v>5.5999999999999995E-4</v>
      </c>
      <c r="I146" s="301">
        <f>E146*H146</f>
        <v>2.2399999999999998E-3</v>
      </c>
      <c r="J146" s="300"/>
      <c r="K146" s="301">
        <f>E146*J146</f>
        <v>0</v>
      </c>
      <c r="O146" s="293">
        <v>2</v>
      </c>
      <c r="AA146" s="262">
        <v>3</v>
      </c>
      <c r="AB146" s="262">
        <v>0</v>
      </c>
      <c r="AC146" s="262">
        <v>741244</v>
      </c>
      <c r="AZ146" s="262">
        <v>2</v>
      </c>
      <c r="BA146" s="262">
        <f>IF(AZ146=1,G146,0)</f>
        <v>0</v>
      </c>
      <c r="BB146" s="262">
        <f>IF(AZ146=2,G146,0)</f>
        <v>0</v>
      </c>
      <c r="BC146" s="262">
        <f>IF(AZ146=3,G146,0)</f>
        <v>0</v>
      </c>
      <c r="BD146" s="262">
        <f>IF(AZ146=4,G146,0)</f>
        <v>0</v>
      </c>
      <c r="BE146" s="262">
        <f>IF(AZ146=5,G146,0)</f>
        <v>0</v>
      </c>
      <c r="CA146" s="293">
        <v>3</v>
      </c>
      <c r="CB146" s="293">
        <v>0</v>
      </c>
    </row>
    <row r="147" spans="1:80">
      <c r="A147" s="294">
        <v>138</v>
      </c>
      <c r="B147" s="295" t="s">
        <v>1198</v>
      </c>
      <c r="C147" s="296" t="s">
        <v>1199</v>
      </c>
      <c r="D147" s="297" t="s">
        <v>100</v>
      </c>
      <c r="E147" s="298">
        <v>4</v>
      </c>
      <c r="F147" s="298">
        <v>0</v>
      </c>
      <c r="G147" s="299">
        <f>E147*F147</f>
        <v>0</v>
      </c>
      <c r="H147" s="300">
        <v>1.4999999999999999E-4</v>
      </c>
      <c r="I147" s="301">
        <f>E147*H147</f>
        <v>5.9999999999999995E-4</v>
      </c>
      <c r="J147" s="300"/>
      <c r="K147" s="301">
        <f>E147*J147</f>
        <v>0</v>
      </c>
      <c r="O147" s="293">
        <v>2</v>
      </c>
      <c r="AA147" s="262">
        <v>3</v>
      </c>
      <c r="AB147" s="262">
        <v>0</v>
      </c>
      <c r="AC147" s="262">
        <v>741246</v>
      </c>
      <c r="AZ147" s="262">
        <v>2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3</v>
      </c>
      <c r="CB147" s="293">
        <v>0</v>
      </c>
    </row>
    <row r="148" spans="1:80">
      <c r="A148" s="294">
        <v>139</v>
      </c>
      <c r="B148" s="295" t="s">
        <v>1200</v>
      </c>
      <c r="C148" s="296" t="s">
        <v>1197</v>
      </c>
      <c r="D148" s="297" t="s">
        <v>100</v>
      </c>
      <c r="E148" s="298">
        <v>1</v>
      </c>
      <c r="F148" s="298">
        <v>0</v>
      </c>
      <c r="G148" s="299">
        <f>E148*F148</f>
        <v>0</v>
      </c>
      <c r="H148" s="300">
        <v>5.5999999999999995E-4</v>
      </c>
      <c r="I148" s="301">
        <f>E148*H148</f>
        <v>5.5999999999999995E-4</v>
      </c>
      <c r="J148" s="300"/>
      <c r="K148" s="301">
        <f>E148*J148</f>
        <v>0</v>
      </c>
      <c r="O148" s="293">
        <v>2</v>
      </c>
      <c r="AA148" s="262">
        <v>3</v>
      </c>
      <c r="AB148" s="262">
        <v>0</v>
      </c>
      <c r="AC148" s="262">
        <v>741247</v>
      </c>
      <c r="AZ148" s="262">
        <v>2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3</v>
      </c>
      <c r="CB148" s="293">
        <v>0</v>
      </c>
    </row>
    <row r="149" spans="1:80">
      <c r="A149" s="294">
        <v>140</v>
      </c>
      <c r="B149" s="295" t="s">
        <v>1201</v>
      </c>
      <c r="C149" s="296" t="s">
        <v>1202</v>
      </c>
      <c r="D149" s="297" t="s">
        <v>100</v>
      </c>
      <c r="E149" s="298">
        <v>1</v>
      </c>
      <c r="F149" s="298">
        <v>0</v>
      </c>
      <c r="G149" s="299">
        <f>E149*F149</f>
        <v>0</v>
      </c>
      <c r="H149" s="300">
        <v>5.5999999999999995E-4</v>
      </c>
      <c r="I149" s="301">
        <f>E149*H149</f>
        <v>5.5999999999999995E-4</v>
      </c>
      <c r="J149" s="300"/>
      <c r="K149" s="301">
        <f>E149*J149</f>
        <v>0</v>
      </c>
      <c r="O149" s="293">
        <v>2</v>
      </c>
      <c r="AA149" s="262">
        <v>3</v>
      </c>
      <c r="AB149" s="262">
        <v>0</v>
      </c>
      <c r="AC149" s="262">
        <v>741248</v>
      </c>
      <c r="AZ149" s="262">
        <v>2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3</v>
      </c>
      <c r="CB149" s="293">
        <v>0</v>
      </c>
    </row>
    <row r="150" spans="1:80">
      <c r="A150" s="294">
        <v>141</v>
      </c>
      <c r="B150" s="295" t="s">
        <v>1203</v>
      </c>
      <c r="C150" s="296" t="s">
        <v>1204</v>
      </c>
      <c r="D150" s="297" t="s">
        <v>100</v>
      </c>
      <c r="E150" s="298">
        <v>1</v>
      </c>
      <c r="F150" s="298">
        <v>0</v>
      </c>
      <c r="G150" s="299">
        <f>E150*F150</f>
        <v>0</v>
      </c>
      <c r="H150" s="300">
        <v>5.5999999999999995E-4</v>
      </c>
      <c r="I150" s="301">
        <f>E150*H150</f>
        <v>5.5999999999999995E-4</v>
      </c>
      <c r="J150" s="300"/>
      <c r="K150" s="301">
        <f>E150*J150</f>
        <v>0</v>
      </c>
      <c r="O150" s="293">
        <v>2</v>
      </c>
      <c r="AA150" s="262">
        <v>3</v>
      </c>
      <c r="AB150" s="262">
        <v>0</v>
      </c>
      <c r="AC150" s="262">
        <v>741250</v>
      </c>
      <c r="AZ150" s="262">
        <v>2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3</v>
      </c>
      <c r="CB150" s="293">
        <v>0</v>
      </c>
    </row>
    <row r="151" spans="1:80">
      <c r="A151" s="294">
        <v>142</v>
      </c>
      <c r="B151" s="295" t="s">
        <v>1205</v>
      </c>
      <c r="C151" s="296" t="s">
        <v>1206</v>
      </c>
      <c r="D151" s="297" t="s">
        <v>100</v>
      </c>
      <c r="E151" s="298">
        <v>2</v>
      </c>
      <c r="F151" s="298">
        <v>0</v>
      </c>
      <c r="G151" s="299">
        <f>E151*F151</f>
        <v>0</v>
      </c>
      <c r="H151" s="300">
        <v>5.5999999999999995E-4</v>
      </c>
      <c r="I151" s="301">
        <f>E151*H151</f>
        <v>1.1199999999999999E-3</v>
      </c>
      <c r="J151" s="300"/>
      <c r="K151" s="301">
        <f>E151*J151</f>
        <v>0</v>
      </c>
      <c r="O151" s="293">
        <v>2</v>
      </c>
      <c r="AA151" s="262">
        <v>3</v>
      </c>
      <c r="AB151" s="262">
        <v>0</v>
      </c>
      <c r="AC151" s="262">
        <v>741251</v>
      </c>
      <c r="AZ151" s="262">
        <v>2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3</v>
      </c>
      <c r="CB151" s="293">
        <v>0</v>
      </c>
    </row>
    <row r="152" spans="1:80">
      <c r="A152" s="294">
        <v>143</v>
      </c>
      <c r="B152" s="295" t="s">
        <v>1207</v>
      </c>
      <c r="C152" s="296" t="s">
        <v>1208</v>
      </c>
      <c r="D152" s="297" t="s">
        <v>100</v>
      </c>
      <c r="E152" s="298">
        <v>2</v>
      </c>
      <c r="F152" s="298">
        <v>0</v>
      </c>
      <c r="G152" s="299">
        <f>E152*F152</f>
        <v>0</v>
      </c>
      <c r="H152" s="300">
        <v>5.5999999999999995E-4</v>
      </c>
      <c r="I152" s="301">
        <f>E152*H152</f>
        <v>1.1199999999999999E-3</v>
      </c>
      <c r="J152" s="300"/>
      <c r="K152" s="301">
        <f>E152*J152</f>
        <v>0</v>
      </c>
      <c r="O152" s="293">
        <v>2</v>
      </c>
      <c r="AA152" s="262">
        <v>3</v>
      </c>
      <c r="AB152" s="262">
        <v>0</v>
      </c>
      <c r="AC152" s="262">
        <v>741252</v>
      </c>
      <c r="AZ152" s="262">
        <v>2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3</v>
      </c>
      <c r="CB152" s="293">
        <v>0</v>
      </c>
    </row>
    <row r="153" spans="1:80">
      <c r="A153" s="294">
        <v>144</v>
      </c>
      <c r="B153" s="295" t="s">
        <v>1209</v>
      </c>
      <c r="C153" s="296" t="s">
        <v>1210</v>
      </c>
      <c r="D153" s="297" t="s">
        <v>100</v>
      </c>
      <c r="E153" s="298">
        <v>2</v>
      </c>
      <c r="F153" s="298">
        <v>0</v>
      </c>
      <c r="G153" s="299">
        <f>E153*F153</f>
        <v>0</v>
      </c>
      <c r="H153" s="300">
        <v>5.5999999999999995E-4</v>
      </c>
      <c r="I153" s="301">
        <f>E153*H153</f>
        <v>1.1199999999999999E-3</v>
      </c>
      <c r="J153" s="300"/>
      <c r="K153" s="301">
        <f>E153*J153</f>
        <v>0</v>
      </c>
      <c r="O153" s="293">
        <v>2</v>
      </c>
      <c r="AA153" s="262">
        <v>3</v>
      </c>
      <c r="AB153" s="262">
        <v>0</v>
      </c>
      <c r="AC153" s="262">
        <v>741253</v>
      </c>
      <c r="AZ153" s="262">
        <v>2</v>
      </c>
      <c r="BA153" s="262">
        <f>IF(AZ153=1,G153,0)</f>
        <v>0</v>
      </c>
      <c r="BB153" s="262">
        <f>IF(AZ153=2,G153,0)</f>
        <v>0</v>
      </c>
      <c r="BC153" s="262">
        <f>IF(AZ153=3,G153,0)</f>
        <v>0</v>
      </c>
      <c r="BD153" s="262">
        <f>IF(AZ153=4,G153,0)</f>
        <v>0</v>
      </c>
      <c r="BE153" s="262">
        <f>IF(AZ153=5,G153,0)</f>
        <v>0</v>
      </c>
      <c r="CA153" s="293">
        <v>3</v>
      </c>
      <c r="CB153" s="293">
        <v>0</v>
      </c>
    </row>
    <row r="154" spans="1:80">
      <c r="A154" s="294">
        <v>145</v>
      </c>
      <c r="B154" s="295" t="s">
        <v>1211</v>
      </c>
      <c r="C154" s="296" t="s">
        <v>1212</v>
      </c>
      <c r="D154" s="297" t="s">
        <v>100</v>
      </c>
      <c r="E154" s="298">
        <v>4</v>
      </c>
      <c r="F154" s="298">
        <v>0</v>
      </c>
      <c r="G154" s="299">
        <f>E154*F154</f>
        <v>0</v>
      </c>
      <c r="H154" s="300">
        <v>5.5999999999999995E-4</v>
      </c>
      <c r="I154" s="301">
        <f>E154*H154</f>
        <v>2.2399999999999998E-3</v>
      </c>
      <c r="J154" s="300"/>
      <c r="K154" s="301">
        <f>E154*J154</f>
        <v>0</v>
      </c>
      <c r="O154" s="293">
        <v>2</v>
      </c>
      <c r="AA154" s="262">
        <v>3</v>
      </c>
      <c r="AB154" s="262">
        <v>0</v>
      </c>
      <c r="AC154" s="262">
        <v>741254</v>
      </c>
      <c r="AZ154" s="262">
        <v>2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3</v>
      </c>
      <c r="CB154" s="293">
        <v>0</v>
      </c>
    </row>
    <row r="155" spans="1:80">
      <c r="A155" s="294">
        <v>146</v>
      </c>
      <c r="B155" s="295" t="s">
        <v>1213</v>
      </c>
      <c r="C155" s="296" t="s">
        <v>1214</v>
      </c>
      <c r="D155" s="297" t="s">
        <v>100</v>
      </c>
      <c r="E155" s="298">
        <v>1</v>
      </c>
      <c r="F155" s="298">
        <v>0</v>
      </c>
      <c r="G155" s="299">
        <f>E155*F155</f>
        <v>0</v>
      </c>
      <c r="H155" s="300">
        <v>5.5999999999999995E-4</v>
      </c>
      <c r="I155" s="301">
        <f>E155*H155</f>
        <v>5.5999999999999995E-4</v>
      </c>
      <c r="J155" s="300"/>
      <c r="K155" s="301">
        <f>E155*J155</f>
        <v>0</v>
      </c>
      <c r="O155" s="293">
        <v>2</v>
      </c>
      <c r="AA155" s="262">
        <v>3</v>
      </c>
      <c r="AB155" s="262">
        <v>0</v>
      </c>
      <c r="AC155" s="262">
        <v>741255</v>
      </c>
      <c r="AZ155" s="262">
        <v>2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3</v>
      </c>
      <c r="CB155" s="293">
        <v>0</v>
      </c>
    </row>
    <row r="156" spans="1:80">
      <c r="A156" s="294">
        <v>147</v>
      </c>
      <c r="B156" s="295" t="s">
        <v>1215</v>
      </c>
      <c r="C156" s="296" t="s">
        <v>1216</v>
      </c>
      <c r="D156" s="297" t="s">
        <v>100</v>
      </c>
      <c r="E156" s="298">
        <v>1</v>
      </c>
      <c r="F156" s="298">
        <v>0</v>
      </c>
      <c r="G156" s="299">
        <f>E156*F156</f>
        <v>0</v>
      </c>
      <c r="H156" s="300">
        <v>6.8000000000000005E-4</v>
      </c>
      <c r="I156" s="301">
        <f>E156*H156</f>
        <v>6.8000000000000005E-4</v>
      </c>
      <c r="J156" s="300"/>
      <c r="K156" s="301">
        <f>E156*J156</f>
        <v>0</v>
      </c>
      <c r="O156" s="293">
        <v>2</v>
      </c>
      <c r="AA156" s="262">
        <v>3</v>
      </c>
      <c r="AB156" s="262">
        <v>0</v>
      </c>
      <c r="AC156" s="262">
        <v>741256</v>
      </c>
      <c r="AZ156" s="262">
        <v>2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0</v>
      </c>
    </row>
    <row r="157" spans="1:80">
      <c r="A157" s="294">
        <v>148</v>
      </c>
      <c r="B157" s="295" t="s">
        <v>1217</v>
      </c>
      <c r="C157" s="296" t="s">
        <v>1218</v>
      </c>
      <c r="D157" s="297" t="s">
        <v>100</v>
      </c>
      <c r="E157" s="298">
        <v>1</v>
      </c>
      <c r="F157" s="298">
        <v>0</v>
      </c>
      <c r="G157" s="299">
        <f>E157*F157</f>
        <v>0</v>
      </c>
      <c r="H157" s="300">
        <v>6.8000000000000005E-4</v>
      </c>
      <c r="I157" s="301">
        <f>E157*H157</f>
        <v>6.8000000000000005E-4</v>
      </c>
      <c r="J157" s="300"/>
      <c r="K157" s="301">
        <f>E157*J157</f>
        <v>0</v>
      </c>
      <c r="O157" s="293">
        <v>2</v>
      </c>
      <c r="AA157" s="262">
        <v>3</v>
      </c>
      <c r="AB157" s="262">
        <v>0</v>
      </c>
      <c r="AC157" s="262">
        <v>741257</v>
      </c>
      <c r="AZ157" s="262">
        <v>2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3</v>
      </c>
      <c r="CB157" s="293">
        <v>0</v>
      </c>
    </row>
    <row r="158" spans="1:80">
      <c r="A158" s="294">
        <v>149</v>
      </c>
      <c r="B158" s="295" t="s">
        <v>1219</v>
      </c>
      <c r="C158" s="296" t="s">
        <v>1220</v>
      </c>
      <c r="D158" s="297" t="s">
        <v>100</v>
      </c>
      <c r="E158" s="298">
        <v>3</v>
      </c>
      <c r="F158" s="298">
        <v>0</v>
      </c>
      <c r="G158" s="299">
        <f>E158*F158</f>
        <v>0</v>
      </c>
      <c r="H158" s="300">
        <v>6.8000000000000005E-4</v>
      </c>
      <c r="I158" s="301">
        <f>E158*H158</f>
        <v>2.0400000000000001E-3</v>
      </c>
      <c r="J158" s="300"/>
      <c r="K158" s="301">
        <f>E158*J158</f>
        <v>0</v>
      </c>
      <c r="O158" s="293">
        <v>2</v>
      </c>
      <c r="AA158" s="262">
        <v>3</v>
      </c>
      <c r="AB158" s="262">
        <v>0</v>
      </c>
      <c r="AC158" s="262">
        <v>741258</v>
      </c>
      <c r="AZ158" s="262">
        <v>2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3</v>
      </c>
      <c r="CB158" s="293">
        <v>0</v>
      </c>
    </row>
    <row r="159" spans="1:80">
      <c r="A159" s="294">
        <v>150</v>
      </c>
      <c r="B159" s="295" t="s">
        <v>1221</v>
      </c>
      <c r="C159" s="296" t="s">
        <v>1222</v>
      </c>
      <c r="D159" s="297" t="s">
        <v>100</v>
      </c>
      <c r="E159" s="298">
        <v>5</v>
      </c>
      <c r="F159" s="298">
        <v>0</v>
      </c>
      <c r="G159" s="299">
        <f>E159*F159</f>
        <v>0</v>
      </c>
      <c r="H159" s="300">
        <v>6.8000000000000005E-4</v>
      </c>
      <c r="I159" s="301">
        <f>E159*H159</f>
        <v>3.4000000000000002E-3</v>
      </c>
      <c r="J159" s="300"/>
      <c r="K159" s="301">
        <f>E159*J159</f>
        <v>0</v>
      </c>
      <c r="O159" s="293">
        <v>2</v>
      </c>
      <c r="AA159" s="262">
        <v>3</v>
      </c>
      <c r="AB159" s="262">
        <v>0</v>
      </c>
      <c r="AC159" s="262">
        <v>741259</v>
      </c>
      <c r="AZ159" s="262">
        <v>2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3</v>
      </c>
      <c r="CB159" s="293">
        <v>0</v>
      </c>
    </row>
    <row r="160" spans="1:80">
      <c r="A160" s="294">
        <v>151</v>
      </c>
      <c r="B160" s="295" t="s">
        <v>1223</v>
      </c>
      <c r="C160" s="296" t="s">
        <v>1224</v>
      </c>
      <c r="D160" s="297" t="s">
        <v>100</v>
      </c>
      <c r="E160" s="298">
        <v>1</v>
      </c>
      <c r="F160" s="298">
        <v>0</v>
      </c>
      <c r="G160" s="299">
        <f>E160*F160</f>
        <v>0</v>
      </c>
      <c r="H160" s="300">
        <v>6.8000000000000005E-4</v>
      </c>
      <c r="I160" s="301">
        <f>E160*H160</f>
        <v>6.8000000000000005E-4</v>
      </c>
      <c r="J160" s="300"/>
      <c r="K160" s="301">
        <f>E160*J160</f>
        <v>0</v>
      </c>
      <c r="O160" s="293">
        <v>2</v>
      </c>
      <c r="AA160" s="262">
        <v>3</v>
      </c>
      <c r="AB160" s="262">
        <v>0</v>
      </c>
      <c r="AC160" s="262">
        <v>741260</v>
      </c>
      <c r="AZ160" s="262">
        <v>2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3</v>
      </c>
      <c r="CB160" s="293">
        <v>0</v>
      </c>
    </row>
    <row r="161" spans="1:80">
      <c r="A161" s="294">
        <v>152</v>
      </c>
      <c r="B161" s="295" t="s">
        <v>1225</v>
      </c>
      <c r="C161" s="296" t="s">
        <v>1226</v>
      </c>
      <c r="D161" s="297" t="s">
        <v>100</v>
      </c>
      <c r="E161" s="298">
        <v>1</v>
      </c>
      <c r="F161" s="298">
        <v>0</v>
      </c>
      <c r="G161" s="299">
        <f>E161*F161</f>
        <v>0</v>
      </c>
      <c r="H161" s="300">
        <v>6.8000000000000005E-4</v>
      </c>
      <c r="I161" s="301">
        <f>E161*H161</f>
        <v>6.8000000000000005E-4</v>
      </c>
      <c r="J161" s="300"/>
      <c r="K161" s="301">
        <f>E161*J161</f>
        <v>0</v>
      </c>
      <c r="O161" s="293">
        <v>2</v>
      </c>
      <c r="AA161" s="262">
        <v>3</v>
      </c>
      <c r="AB161" s="262">
        <v>0</v>
      </c>
      <c r="AC161" s="262">
        <v>741261</v>
      </c>
      <c r="AZ161" s="262">
        <v>2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3</v>
      </c>
      <c r="CB161" s="293">
        <v>0</v>
      </c>
    </row>
    <row r="162" spans="1:80">
      <c r="A162" s="294">
        <v>153</v>
      </c>
      <c r="B162" s="295" t="s">
        <v>1227</v>
      </c>
      <c r="C162" s="296" t="s">
        <v>1228</v>
      </c>
      <c r="D162" s="297" t="s">
        <v>100</v>
      </c>
      <c r="E162" s="298">
        <v>3</v>
      </c>
      <c r="F162" s="298">
        <v>0</v>
      </c>
      <c r="G162" s="299">
        <f>E162*F162</f>
        <v>0</v>
      </c>
      <c r="H162" s="300">
        <v>6.8000000000000005E-4</v>
      </c>
      <c r="I162" s="301">
        <f>E162*H162</f>
        <v>2.0400000000000001E-3</v>
      </c>
      <c r="J162" s="300"/>
      <c r="K162" s="301">
        <f>E162*J162</f>
        <v>0</v>
      </c>
      <c r="O162" s="293">
        <v>2</v>
      </c>
      <c r="AA162" s="262">
        <v>3</v>
      </c>
      <c r="AB162" s="262">
        <v>0</v>
      </c>
      <c r="AC162" s="262">
        <v>741262</v>
      </c>
      <c r="AZ162" s="262">
        <v>2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0</v>
      </c>
    </row>
    <row r="163" spans="1:80">
      <c r="A163" s="294">
        <v>154</v>
      </c>
      <c r="B163" s="295" t="s">
        <v>1229</v>
      </c>
      <c r="C163" s="296" t="s">
        <v>1230</v>
      </c>
      <c r="D163" s="297" t="s">
        <v>100</v>
      </c>
      <c r="E163" s="298">
        <v>2</v>
      </c>
      <c r="F163" s="298">
        <v>0</v>
      </c>
      <c r="G163" s="299">
        <f>E163*F163</f>
        <v>0</v>
      </c>
      <c r="H163" s="300">
        <v>1.4999999999999999E-4</v>
      </c>
      <c r="I163" s="301">
        <f>E163*H163</f>
        <v>2.9999999999999997E-4</v>
      </c>
      <c r="J163" s="300"/>
      <c r="K163" s="301">
        <f>E163*J163</f>
        <v>0</v>
      </c>
      <c r="O163" s="293">
        <v>2</v>
      </c>
      <c r="AA163" s="262">
        <v>3</v>
      </c>
      <c r="AB163" s="262">
        <v>0</v>
      </c>
      <c r="AC163" s="262">
        <v>741263</v>
      </c>
      <c r="AZ163" s="262">
        <v>2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3</v>
      </c>
      <c r="CB163" s="293">
        <v>0</v>
      </c>
    </row>
    <row r="164" spans="1:80">
      <c r="A164" s="294">
        <v>155</v>
      </c>
      <c r="B164" s="295" t="s">
        <v>1231</v>
      </c>
      <c r="C164" s="296" t="s">
        <v>1232</v>
      </c>
      <c r="D164" s="297" t="s">
        <v>100</v>
      </c>
      <c r="E164" s="298">
        <v>1</v>
      </c>
      <c r="F164" s="298">
        <v>0</v>
      </c>
      <c r="G164" s="299">
        <f>E164*F164</f>
        <v>0</v>
      </c>
      <c r="H164" s="300">
        <v>1.8E-3</v>
      </c>
      <c r="I164" s="301">
        <f>E164*H164</f>
        <v>1.8E-3</v>
      </c>
      <c r="J164" s="300"/>
      <c r="K164" s="301">
        <f>E164*J164</f>
        <v>0</v>
      </c>
      <c r="O164" s="293">
        <v>2</v>
      </c>
      <c r="AA164" s="262">
        <v>3</v>
      </c>
      <c r="AB164" s="262">
        <v>0</v>
      </c>
      <c r="AC164" s="262">
        <v>741264</v>
      </c>
      <c r="AZ164" s="262">
        <v>2</v>
      </c>
      <c r="BA164" s="262">
        <f>IF(AZ164=1,G164,0)</f>
        <v>0</v>
      </c>
      <c r="BB164" s="262">
        <f>IF(AZ164=2,G164,0)</f>
        <v>0</v>
      </c>
      <c r="BC164" s="262">
        <f>IF(AZ164=3,G164,0)</f>
        <v>0</v>
      </c>
      <c r="BD164" s="262">
        <f>IF(AZ164=4,G164,0)</f>
        <v>0</v>
      </c>
      <c r="BE164" s="262">
        <f>IF(AZ164=5,G164,0)</f>
        <v>0</v>
      </c>
      <c r="CA164" s="293">
        <v>3</v>
      </c>
      <c r="CB164" s="293">
        <v>0</v>
      </c>
    </row>
    <row r="165" spans="1:80">
      <c r="A165" s="294">
        <v>156</v>
      </c>
      <c r="B165" s="295" t="s">
        <v>1233</v>
      </c>
      <c r="C165" s="296" t="s">
        <v>1234</v>
      </c>
      <c r="D165" s="297" t="s">
        <v>100</v>
      </c>
      <c r="E165" s="298">
        <v>1</v>
      </c>
      <c r="F165" s="298">
        <v>0</v>
      </c>
      <c r="G165" s="299">
        <f>E165*F165</f>
        <v>0</v>
      </c>
      <c r="H165" s="300">
        <v>1.1000000000000001E-3</v>
      </c>
      <c r="I165" s="301">
        <f>E165*H165</f>
        <v>1.1000000000000001E-3</v>
      </c>
      <c r="J165" s="300"/>
      <c r="K165" s="301">
        <f>E165*J165</f>
        <v>0</v>
      </c>
      <c r="O165" s="293">
        <v>2</v>
      </c>
      <c r="AA165" s="262">
        <v>3</v>
      </c>
      <c r="AB165" s="262">
        <v>0</v>
      </c>
      <c r="AC165" s="262">
        <v>741265</v>
      </c>
      <c r="AZ165" s="262">
        <v>2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3</v>
      </c>
      <c r="CB165" s="293">
        <v>0</v>
      </c>
    </row>
    <row r="166" spans="1:80">
      <c r="A166" s="294">
        <v>157</v>
      </c>
      <c r="B166" s="295" t="s">
        <v>1235</v>
      </c>
      <c r="C166" s="296" t="s">
        <v>1236</v>
      </c>
      <c r="D166" s="297" t="s">
        <v>100</v>
      </c>
      <c r="E166" s="298">
        <v>2</v>
      </c>
      <c r="F166" s="298">
        <v>0</v>
      </c>
      <c r="G166" s="299">
        <f>E166*F166</f>
        <v>0</v>
      </c>
      <c r="H166" s="300">
        <v>6.9999999999999999E-4</v>
      </c>
      <c r="I166" s="301">
        <f>E166*H166</f>
        <v>1.4E-3</v>
      </c>
      <c r="J166" s="300"/>
      <c r="K166" s="301">
        <f>E166*J166</f>
        <v>0</v>
      </c>
      <c r="O166" s="293">
        <v>2</v>
      </c>
      <c r="AA166" s="262">
        <v>3</v>
      </c>
      <c r="AB166" s="262">
        <v>0</v>
      </c>
      <c r="AC166" s="262">
        <v>741266</v>
      </c>
      <c r="AZ166" s="262">
        <v>2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3</v>
      </c>
      <c r="CB166" s="293">
        <v>0</v>
      </c>
    </row>
    <row r="167" spans="1:80">
      <c r="A167" s="294">
        <v>158</v>
      </c>
      <c r="B167" s="295" t="s">
        <v>1237</v>
      </c>
      <c r="C167" s="296" t="s">
        <v>1238</v>
      </c>
      <c r="D167" s="297" t="s">
        <v>100</v>
      </c>
      <c r="E167" s="298">
        <v>2</v>
      </c>
      <c r="F167" s="298">
        <v>0</v>
      </c>
      <c r="G167" s="299">
        <f>E167*F167</f>
        <v>0</v>
      </c>
      <c r="H167" s="300">
        <v>1.8000000000000001E-4</v>
      </c>
      <c r="I167" s="301">
        <f>E167*H167</f>
        <v>3.6000000000000002E-4</v>
      </c>
      <c r="J167" s="300"/>
      <c r="K167" s="301">
        <f>E167*J167</f>
        <v>0</v>
      </c>
      <c r="O167" s="293">
        <v>2</v>
      </c>
      <c r="AA167" s="262">
        <v>3</v>
      </c>
      <c r="AB167" s="262">
        <v>0</v>
      </c>
      <c r="AC167" s="262">
        <v>741267</v>
      </c>
      <c r="AZ167" s="262">
        <v>2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3</v>
      </c>
      <c r="CB167" s="293">
        <v>0</v>
      </c>
    </row>
    <row r="168" spans="1:80">
      <c r="A168" s="294">
        <v>159</v>
      </c>
      <c r="B168" s="295" t="s">
        <v>1239</v>
      </c>
      <c r="C168" s="296" t="s">
        <v>1240</v>
      </c>
      <c r="D168" s="297" t="s">
        <v>100</v>
      </c>
      <c r="E168" s="298">
        <v>1</v>
      </c>
      <c r="F168" s="298">
        <v>0</v>
      </c>
      <c r="G168" s="299">
        <f>E168*F168</f>
        <v>0</v>
      </c>
      <c r="H168" s="300">
        <v>1.6000000000000001E-3</v>
      </c>
      <c r="I168" s="301">
        <f>E168*H168</f>
        <v>1.6000000000000001E-3</v>
      </c>
      <c r="J168" s="300"/>
      <c r="K168" s="301">
        <f>E168*J168</f>
        <v>0</v>
      </c>
      <c r="O168" s="293">
        <v>2</v>
      </c>
      <c r="AA168" s="262">
        <v>3</v>
      </c>
      <c r="AB168" s="262">
        <v>0</v>
      </c>
      <c r="AC168" s="262">
        <v>741268</v>
      </c>
      <c r="AZ168" s="262">
        <v>2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3</v>
      </c>
      <c r="CB168" s="293">
        <v>0</v>
      </c>
    </row>
    <row r="169" spans="1:80" ht="22.5">
      <c r="A169" s="294">
        <v>160</v>
      </c>
      <c r="B169" s="295" t="s">
        <v>1241</v>
      </c>
      <c r="C169" s="296" t="s">
        <v>1242</v>
      </c>
      <c r="D169" s="297" t="s">
        <v>100</v>
      </c>
      <c r="E169" s="298">
        <v>1</v>
      </c>
      <c r="F169" s="298">
        <v>0</v>
      </c>
      <c r="G169" s="299">
        <f>E169*F169</f>
        <v>0</v>
      </c>
      <c r="H169" s="300">
        <v>2.4000000000000001E-4</v>
      </c>
      <c r="I169" s="301">
        <f>E169*H169</f>
        <v>2.4000000000000001E-4</v>
      </c>
      <c r="J169" s="300"/>
      <c r="K169" s="301">
        <f>E169*J169</f>
        <v>0</v>
      </c>
      <c r="O169" s="293">
        <v>2</v>
      </c>
      <c r="AA169" s="262">
        <v>3</v>
      </c>
      <c r="AB169" s="262">
        <v>0</v>
      </c>
      <c r="AC169" s="262">
        <v>741269</v>
      </c>
      <c r="AZ169" s="262">
        <v>2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3</v>
      </c>
      <c r="CB169" s="293">
        <v>0</v>
      </c>
    </row>
    <row r="170" spans="1:80" ht="22.5">
      <c r="A170" s="294">
        <v>161</v>
      </c>
      <c r="B170" s="295" t="s">
        <v>1243</v>
      </c>
      <c r="C170" s="296" t="s">
        <v>1244</v>
      </c>
      <c r="D170" s="297" t="s">
        <v>100</v>
      </c>
      <c r="E170" s="298">
        <v>3</v>
      </c>
      <c r="F170" s="298">
        <v>0</v>
      </c>
      <c r="G170" s="299">
        <f>E170*F170</f>
        <v>0</v>
      </c>
      <c r="H170" s="300">
        <v>2.4000000000000001E-4</v>
      </c>
      <c r="I170" s="301">
        <f>E170*H170</f>
        <v>7.2000000000000005E-4</v>
      </c>
      <c r="J170" s="300"/>
      <c r="K170" s="301">
        <f>E170*J170</f>
        <v>0</v>
      </c>
      <c r="O170" s="293">
        <v>2</v>
      </c>
      <c r="AA170" s="262">
        <v>3</v>
      </c>
      <c r="AB170" s="262">
        <v>0</v>
      </c>
      <c r="AC170" s="262">
        <v>741270</v>
      </c>
      <c r="AZ170" s="262">
        <v>2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3</v>
      </c>
      <c r="CB170" s="293">
        <v>0</v>
      </c>
    </row>
    <row r="171" spans="1:80" ht="22.5">
      <c r="A171" s="294">
        <v>162</v>
      </c>
      <c r="B171" s="295" t="s">
        <v>1245</v>
      </c>
      <c r="C171" s="296" t="s">
        <v>1246</v>
      </c>
      <c r="D171" s="297" t="s">
        <v>100</v>
      </c>
      <c r="E171" s="298">
        <v>2</v>
      </c>
      <c r="F171" s="298">
        <v>0</v>
      </c>
      <c r="G171" s="299">
        <f>E171*F171</f>
        <v>0</v>
      </c>
      <c r="H171" s="300">
        <v>1.2E-4</v>
      </c>
      <c r="I171" s="301">
        <f>E171*H171</f>
        <v>2.4000000000000001E-4</v>
      </c>
      <c r="J171" s="300"/>
      <c r="K171" s="301">
        <f>E171*J171</f>
        <v>0</v>
      </c>
      <c r="O171" s="293">
        <v>2</v>
      </c>
      <c r="AA171" s="262">
        <v>3</v>
      </c>
      <c r="AB171" s="262">
        <v>0</v>
      </c>
      <c r="AC171" s="262">
        <v>741271</v>
      </c>
      <c r="AZ171" s="262">
        <v>2</v>
      </c>
      <c r="BA171" s="262">
        <f>IF(AZ171=1,G171,0)</f>
        <v>0</v>
      </c>
      <c r="BB171" s="262">
        <f>IF(AZ171=2,G171,0)</f>
        <v>0</v>
      </c>
      <c r="BC171" s="262">
        <f>IF(AZ171=3,G171,0)</f>
        <v>0</v>
      </c>
      <c r="BD171" s="262">
        <f>IF(AZ171=4,G171,0)</f>
        <v>0</v>
      </c>
      <c r="BE171" s="262">
        <f>IF(AZ171=5,G171,0)</f>
        <v>0</v>
      </c>
      <c r="CA171" s="293">
        <v>3</v>
      </c>
      <c r="CB171" s="293">
        <v>0</v>
      </c>
    </row>
    <row r="172" spans="1:80">
      <c r="A172" s="294">
        <v>163</v>
      </c>
      <c r="B172" s="295" t="s">
        <v>1247</v>
      </c>
      <c r="C172" s="296" t="s">
        <v>1248</v>
      </c>
      <c r="D172" s="297" t="s">
        <v>100</v>
      </c>
      <c r="E172" s="298">
        <v>8</v>
      </c>
      <c r="F172" s="298">
        <v>0</v>
      </c>
      <c r="G172" s="299">
        <f>E172*F172</f>
        <v>0</v>
      </c>
      <c r="H172" s="300">
        <v>1.1E-4</v>
      </c>
      <c r="I172" s="301">
        <f>E172*H172</f>
        <v>8.8000000000000003E-4</v>
      </c>
      <c r="J172" s="300"/>
      <c r="K172" s="301">
        <f>E172*J172</f>
        <v>0</v>
      </c>
      <c r="O172" s="293">
        <v>2</v>
      </c>
      <c r="AA172" s="262">
        <v>3</v>
      </c>
      <c r="AB172" s="262">
        <v>0</v>
      </c>
      <c r="AC172" s="262">
        <v>741272</v>
      </c>
      <c r="AZ172" s="262">
        <v>2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3</v>
      </c>
      <c r="CB172" s="293">
        <v>0</v>
      </c>
    </row>
    <row r="173" spans="1:80">
      <c r="A173" s="294">
        <v>164</v>
      </c>
      <c r="B173" s="295" t="s">
        <v>1249</v>
      </c>
      <c r="C173" s="296" t="s">
        <v>1250</v>
      </c>
      <c r="D173" s="297" t="s">
        <v>100</v>
      </c>
      <c r="E173" s="298">
        <v>20</v>
      </c>
      <c r="F173" s="298">
        <v>0</v>
      </c>
      <c r="G173" s="299">
        <f>E173*F173</f>
        <v>0</v>
      </c>
      <c r="H173" s="300">
        <v>4.0000000000000003E-5</v>
      </c>
      <c r="I173" s="301">
        <f>E173*H173</f>
        <v>8.0000000000000004E-4</v>
      </c>
      <c r="J173" s="300"/>
      <c r="K173" s="301">
        <f>E173*J173</f>
        <v>0</v>
      </c>
      <c r="O173" s="293">
        <v>2</v>
      </c>
      <c r="AA173" s="262">
        <v>3</v>
      </c>
      <c r="AB173" s="262">
        <v>0</v>
      </c>
      <c r="AC173" s="262">
        <v>741273</v>
      </c>
      <c r="AZ173" s="262">
        <v>2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3</v>
      </c>
      <c r="CB173" s="293">
        <v>0</v>
      </c>
    </row>
    <row r="174" spans="1:80" ht="22.5">
      <c r="A174" s="294">
        <v>165</v>
      </c>
      <c r="B174" s="295" t="s">
        <v>1251</v>
      </c>
      <c r="C174" s="296" t="s">
        <v>1252</v>
      </c>
      <c r="D174" s="297" t="s">
        <v>100</v>
      </c>
      <c r="E174" s="298">
        <v>200</v>
      </c>
      <c r="F174" s="298">
        <v>0</v>
      </c>
      <c r="G174" s="299">
        <f>E174*F174</f>
        <v>0</v>
      </c>
      <c r="H174" s="300">
        <v>4.0000000000000003E-5</v>
      </c>
      <c r="I174" s="301">
        <f>E174*H174</f>
        <v>8.0000000000000002E-3</v>
      </c>
      <c r="J174" s="300"/>
      <c r="K174" s="301">
        <f>E174*J174</f>
        <v>0</v>
      </c>
      <c r="O174" s="293">
        <v>2</v>
      </c>
      <c r="AA174" s="262">
        <v>3</v>
      </c>
      <c r="AB174" s="262">
        <v>0</v>
      </c>
      <c r="AC174" s="262">
        <v>741274</v>
      </c>
      <c r="AZ174" s="262">
        <v>2</v>
      </c>
      <c r="BA174" s="262">
        <f>IF(AZ174=1,G174,0)</f>
        <v>0</v>
      </c>
      <c r="BB174" s="262">
        <f>IF(AZ174=2,G174,0)</f>
        <v>0</v>
      </c>
      <c r="BC174" s="262">
        <f>IF(AZ174=3,G174,0)</f>
        <v>0</v>
      </c>
      <c r="BD174" s="262">
        <f>IF(AZ174=4,G174,0)</f>
        <v>0</v>
      </c>
      <c r="BE174" s="262">
        <f>IF(AZ174=5,G174,0)</f>
        <v>0</v>
      </c>
      <c r="CA174" s="293">
        <v>3</v>
      </c>
      <c r="CB174" s="293">
        <v>0</v>
      </c>
    </row>
    <row r="175" spans="1:80">
      <c r="A175" s="294">
        <v>166</v>
      </c>
      <c r="B175" s="295" t="s">
        <v>1253</v>
      </c>
      <c r="C175" s="296" t="s">
        <v>1254</v>
      </c>
      <c r="D175" s="297" t="s">
        <v>100</v>
      </c>
      <c r="E175" s="298">
        <v>10</v>
      </c>
      <c r="F175" s="298">
        <v>0</v>
      </c>
      <c r="G175" s="299">
        <f>E175*F175</f>
        <v>0</v>
      </c>
      <c r="H175" s="300">
        <v>4.0000000000000003E-5</v>
      </c>
      <c r="I175" s="301">
        <f>E175*H175</f>
        <v>4.0000000000000002E-4</v>
      </c>
      <c r="J175" s="300"/>
      <c r="K175" s="301">
        <f>E175*J175</f>
        <v>0</v>
      </c>
      <c r="O175" s="293">
        <v>2</v>
      </c>
      <c r="AA175" s="262">
        <v>3</v>
      </c>
      <c r="AB175" s="262">
        <v>0</v>
      </c>
      <c r="AC175" s="262">
        <v>741275</v>
      </c>
      <c r="AZ175" s="262">
        <v>2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3</v>
      </c>
      <c r="CB175" s="293">
        <v>0</v>
      </c>
    </row>
    <row r="176" spans="1:80">
      <c r="A176" s="294">
        <v>167</v>
      </c>
      <c r="B176" s="295" t="s">
        <v>1255</v>
      </c>
      <c r="C176" s="296" t="s">
        <v>1256</v>
      </c>
      <c r="D176" s="297" t="s">
        <v>100</v>
      </c>
      <c r="E176" s="298">
        <v>20</v>
      </c>
      <c r="F176" s="298">
        <v>0</v>
      </c>
      <c r="G176" s="299">
        <f>E176*F176</f>
        <v>0</v>
      </c>
      <c r="H176" s="300">
        <v>4.0000000000000003E-5</v>
      </c>
      <c r="I176" s="301">
        <f>E176*H176</f>
        <v>8.0000000000000004E-4</v>
      </c>
      <c r="J176" s="300"/>
      <c r="K176" s="301">
        <f>E176*J176</f>
        <v>0</v>
      </c>
      <c r="O176" s="293">
        <v>2</v>
      </c>
      <c r="AA176" s="262">
        <v>3</v>
      </c>
      <c r="AB176" s="262">
        <v>0</v>
      </c>
      <c r="AC176" s="262">
        <v>741276</v>
      </c>
      <c r="AZ176" s="262">
        <v>2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3</v>
      </c>
      <c r="CB176" s="293">
        <v>0</v>
      </c>
    </row>
    <row r="177" spans="1:80" ht="22.5">
      <c r="A177" s="294">
        <v>168</v>
      </c>
      <c r="B177" s="295" t="s">
        <v>1257</v>
      </c>
      <c r="C177" s="296" t="s">
        <v>1258</v>
      </c>
      <c r="D177" s="297" t="s">
        <v>100</v>
      </c>
      <c r="E177" s="298">
        <v>100</v>
      </c>
      <c r="F177" s="298">
        <v>0</v>
      </c>
      <c r="G177" s="299">
        <f>E177*F177</f>
        <v>0</v>
      </c>
      <c r="H177" s="300">
        <v>4.0000000000000003E-5</v>
      </c>
      <c r="I177" s="301">
        <f>E177*H177</f>
        <v>4.0000000000000001E-3</v>
      </c>
      <c r="J177" s="300"/>
      <c r="K177" s="301">
        <f>E177*J177</f>
        <v>0</v>
      </c>
      <c r="O177" s="293">
        <v>2</v>
      </c>
      <c r="AA177" s="262">
        <v>3</v>
      </c>
      <c r="AB177" s="262">
        <v>0</v>
      </c>
      <c r="AC177" s="262">
        <v>741277</v>
      </c>
      <c r="AZ177" s="262">
        <v>2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3</v>
      </c>
      <c r="CB177" s="293">
        <v>0</v>
      </c>
    </row>
    <row r="178" spans="1:80" ht="22.5">
      <c r="A178" s="294">
        <v>169</v>
      </c>
      <c r="B178" s="295" t="s">
        <v>1259</v>
      </c>
      <c r="C178" s="296" t="s">
        <v>1260</v>
      </c>
      <c r="D178" s="297" t="s">
        <v>100</v>
      </c>
      <c r="E178" s="298">
        <v>60</v>
      </c>
      <c r="F178" s="298">
        <v>0</v>
      </c>
      <c r="G178" s="299">
        <f>E178*F178</f>
        <v>0</v>
      </c>
      <c r="H178" s="300">
        <v>1.9999999999999999E-6</v>
      </c>
      <c r="I178" s="301">
        <f>E178*H178</f>
        <v>1.1999999999999999E-4</v>
      </c>
      <c r="J178" s="300"/>
      <c r="K178" s="301">
        <f>E178*J178</f>
        <v>0</v>
      </c>
      <c r="O178" s="293">
        <v>2</v>
      </c>
      <c r="AA178" s="262">
        <v>3</v>
      </c>
      <c r="AB178" s="262">
        <v>0</v>
      </c>
      <c r="AC178" s="262">
        <v>741278</v>
      </c>
      <c r="AZ178" s="262">
        <v>2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3</v>
      </c>
      <c r="CB178" s="293">
        <v>0</v>
      </c>
    </row>
    <row r="179" spans="1:80" ht="22.5">
      <c r="A179" s="294">
        <v>170</v>
      </c>
      <c r="B179" s="295" t="s">
        <v>1261</v>
      </c>
      <c r="C179" s="296" t="s">
        <v>1262</v>
      </c>
      <c r="D179" s="297" t="s">
        <v>100</v>
      </c>
      <c r="E179" s="298">
        <v>2</v>
      </c>
      <c r="F179" s="298">
        <v>0</v>
      </c>
      <c r="G179" s="299">
        <f>E179*F179</f>
        <v>0</v>
      </c>
      <c r="H179" s="300">
        <v>1.2999999999999999E-3</v>
      </c>
      <c r="I179" s="301">
        <f>E179*H179</f>
        <v>2.5999999999999999E-3</v>
      </c>
      <c r="J179" s="300"/>
      <c r="K179" s="301">
        <f>E179*J179</f>
        <v>0</v>
      </c>
      <c r="O179" s="293">
        <v>2</v>
      </c>
      <c r="AA179" s="262">
        <v>3</v>
      </c>
      <c r="AB179" s="262">
        <v>0</v>
      </c>
      <c r="AC179" s="262">
        <v>741279</v>
      </c>
      <c r="AZ179" s="262">
        <v>2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3</v>
      </c>
      <c r="CB179" s="293">
        <v>0</v>
      </c>
    </row>
    <row r="180" spans="1:80">
      <c r="A180" s="294">
        <v>171</v>
      </c>
      <c r="B180" s="295" t="s">
        <v>1263</v>
      </c>
      <c r="C180" s="296" t="s">
        <v>1264</v>
      </c>
      <c r="D180" s="297" t="s">
        <v>100</v>
      </c>
      <c r="E180" s="298">
        <v>2</v>
      </c>
      <c r="F180" s="298">
        <v>0</v>
      </c>
      <c r="G180" s="299">
        <f>E180*F180</f>
        <v>0</v>
      </c>
      <c r="H180" s="300">
        <v>1.15E-3</v>
      </c>
      <c r="I180" s="301">
        <f>E180*H180</f>
        <v>2.3E-3</v>
      </c>
      <c r="J180" s="300"/>
      <c r="K180" s="301">
        <f>E180*J180</f>
        <v>0</v>
      </c>
      <c r="O180" s="293">
        <v>2</v>
      </c>
      <c r="AA180" s="262">
        <v>3</v>
      </c>
      <c r="AB180" s="262">
        <v>0</v>
      </c>
      <c r="AC180" s="262">
        <v>741280</v>
      </c>
      <c r="AZ180" s="262">
        <v>2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3</v>
      </c>
      <c r="CB180" s="293">
        <v>0</v>
      </c>
    </row>
    <row r="181" spans="1:80">
      <c r="A181" s="294">
        <v>172</v>
      </c>
      <c r="B181" s="295" t="s">
        <v>1265</v>
      </c>
      <c r="C181" s="296" t="s">
        <v>1266</v>
      </c>
      <c r="D181" s="297" t="s">
        <v>151</v>
      </c>
      <c r="E181" s="298">
        <v>1</v>
      </c>
      <c r="F181" s="298">
        <v>0</v>
      </c>
      <c r="G181" s="299">
        <f>E181*F181</f>
        <v>0</v>
      </c>
      <c r="H181" s="300">
        <v>1.2E-2</v>
      </c>
      <c r="I181" s="301">
        <f>E181*H181</f>
        <v>1.2E-2</v>
      </c>
      <c r="J181" s="300"/>
      <c r="K181" s="301">
        <f>E181*J181</f>
        <v>0</v>
      </c>
      <c r="O181" s="293">
        <v>2</v>
      </c>
      <c r="AA181" s="262">
        <v>3</v>
      </c>
      <c r="AB181" s="262">
        <v>0</v>
      </c>
      <c r="AC181" s="262">
        <v>741281</v>
      </c>
      <c r="AZ181" s="262">
        <v>2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3</v>
      </c>
      <c r="CB181" s="293">
        <v>0</v>
      </c>
    </row>
    <row r="182" spans="1:80" ht="22.5">
      <c r="A182" s="294">
        <v>173</v>
      </c>
      <c r="B182" s="295" t="s">
        <v>1267</v>
      </c>
      <c r="C182" s="296" t="s">
        <v>1268</v>
      </c>
      <c r="D182" s="297" t="s">
        <v>1269</v>
      </c>
      <c r="E182" s="298">
        <v>1</v>
      </c>
      <c r="F182" s="298">
        <v>0</v>
      </c>
      <c r="G182" s="299">
        <f>E182*F182</f>
        <v>0</v>
      </c>
      <c r="H182" s="300">
        <v>1.0999999999999999E-2</v>
      </c>
      <c r="I182" s="301">
        <f>E182*H182</f>
        <v>1.0999999999999999E-2</v>
      </c>
      <c r="J182" s="300"/>
      <c r="K182" s="301">
        <f>E182*J182</f>
        <v>0</v>
      </c>
      <c r="O182" s="293">
        <v>2</v>
      </c>
      <c r="AA182" s="262">
        <v>3</v>
      </c>
      <c r="AB182" s="262">
        <v>0</v>
      </c>
      <c r="AC182" s="262">
        <v>741282</v>
      </c>
      <c r="AZ182" s="262">
        <v>2</v>
      </c>
      <c r="BA182" s="262">
        <f>IF(AZ182=1,G182,0)</f>
        <v>0</v>
      </c>
      <c r="BB182" s="262">
        <f>IF(AZ182=2,G182,0)</f>
        <v>0</v>
      </c>
      <c r="BC182" s="262">
        <f>IF(AZ182=3,G182,0)</f>
        <v>0</v>
      </c>
      <c r="BD182" s="262">
        <f>IF(AZ182=4,G182,0)</f>
        <v>0</v>
      </c>
      <c r="BE182" s="262">
        <f>IF(AZ182=5,G182,0)</f>
        <v>0</v>
      </c>
      <c r="CA182" s="293">
        <v>3</v>
      </c>
      <c r="CB182" s="293">
        <v>0</v>
      </c>
    </row>
    <row r="183" spans="1:80">
      <c r="A183" s="294">
        <v>174</v>
      </c>
      <c r="B183" s="295" t="s">
        <v>1270</v>
      </c>
      <c r="C183" s="296" t="s">
        <v>1271</v>
      </c>
      <c r="D183" s="297" t="s">
        <v>100</v>
      </c>
      <c r="E183" s="298">
        <v>1</v>
      </c>
      <c r="F183" s="298">
        <v>0</v>
      </c>
      <c r="G183" s="299">
        <f>E183*F183</f>
        <v>0</v>
      </c>
      <c r="H183" s="300">
        <v>1.7999999999999999E-2</v>
      </c>
      <c r="I183" s="301">
        <f>E183*H183</f>
        <v>1.7999999999999999E-2</v>
      </c>
      <c r="J183" s="300"/>
      <c r="K183" s="301">
        <f>E183*J183</f>
        <v>0</v>
      </c>
      <c r="O183" s="293">
        <v>2</v>
      </c>
      <c r="AA183" s="262">
        <v>3</v>
      </c>
      <c r="AB183" s="262">
        <v>0</v>
      </c>
      <c r="AC183" s="262">
        <v>741283</v>
      </c>
      <c r="AZ183" s="262">
        <v>2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3</v>
      </c>
      <c r="CB183" s="293">
        <v>0</v>
      </c>
    </row>
    <row r="184" spans="1:80">
      <c r="A184" s="294">
        <v>175</v>
      </c>
      <c r="B184" s="295" t="s">
        <v>1272</v>
      </c>
      <c r="C184" s="296" t="s">
        <v>1273</v>
      </c>
      <c r="D184" s="297" t="s">
        <v>100</v>
      </c>
      <c r="E184" s="298">
        <v>1</v>
      </c>
      <c r="F184" s="298">
        <v>0</v>
      </c>
      <c r="G184" s="299">
        <f>E184*F184</f>
        <v>0</v>
      </c>
      <c r="H184" s="300">
        <v>2.5999999999999999E-3</v>
      </c>
      <c r="I184" s="301">
        <f>E184*H184</f>
        <v>2.5999999999999999E-3</v>
      </c>
      <c r="J184" s="300"/>
      <c r="K184" s="301">
        <f>E184*J184</f>
        <v>0</v>
      </c>
      <c r="O184" s="293">
        <v>2</v>
      </c>
      <c r="AA184" s="262">
        <v>3</v>
      </c>
      <c r="AB184" s="262">
        <v>0</v>
      </c>
      <c r="AC184" s="262">
        <v>741284</v>
      </c>
      <c r="AZ184" s="262">
        <v>2</v>
      </c>
      <c r="BA184" s="262">
        <f>IF(AZ184=1,G184,0)</f>
        <v>0</v>
      </c>
      <c r="BB184" s="262">
        <f>IF(AZ184=2,G184,0)</f>
        <v>0</v>
      </c>
      <c r="BC184" s="262">
        <f>IF(AZ184=3,G184,0)</f>
        <v>0</v>
      </c>
      <c r="BD184" s="262">
        <f>IF(AZ184=4,G184,0)</f>
        <v>0</v>
      </c>
      <c r="BE184" s="262">
        <f>IF(AZ184=5,G184,0)</f>
        <v>0</v>
      </c>
      <c r="CA184" s="293">
        <v>3</v>
      </c>
      <c r="CB184" s="293">
        <v>0</v>
      </c>
    </row>
    <row r="185" spans="1:80">
      <c r="A185" s="294">
        <v>176</v>
      </c>
      <c r="B185" s="295" t="s">
        <v>1274</v>
      </c>
      <c r="C185" s="296" t="s">
        <v>1275</v>
      </c>
      <c r="D185" s="297" t="s">
        <v>100</v>
      </c>
      <c r="E185" s="298">
        <v>20</v>
      </c>
      <c r="F185" s="298">
        <v>0</v>
      </c>
      <c r="G185" s="299">
        <f>E185*F185</f>
        <v>0</v>
      </c>
      <c r="H185" s="300">
        <v>6.0000000000000002E-5</v>
      </c>
      <c r="I185" s="301">
        <f>E185*H185</f>
        <v>1.2000000000000001E-3</v>
      </c>
      <c r="J185" s="300"/>
      <c r="K185" s="301">
        <f>E185*J185</f>
        <v>0</v>
      </c>
      <c r="O185" s="293">
        <v>2</v>
      </c>
      <c r="AA185" s="262">
        <v>3</v>
      </c>
      <c r="AB185" s="262">
        <v>0</v>
      </c>
      <c r="AC185" s="262">
        <v>741285</v>
      </c>
      <c r="AZ185" s="262">
        <v>2</v>
      </c>
      <c r="BA185" s="262">
        <f>IF(AZ185=1,G185,0)</f>
        <v>0</v>
      </c>
      <c r="BB185" s="262">
        <f>IF(AZ185=2,G185,0)</f>
        <v>0</v>
      </c>
      <c r="BC185" s="262">
        <f>IF(AZ185=3,G185,0)</f>
        <v>0</v>
      </c>
      <c r="BD185" s="262">
        <f>IF(AZ185=4,G185,0)</f>
        <v>0</v>
      </c>
      <c r="BE185" s="262">
        <f>IF(AZ185=5,G185,0)</f>
        <v>0</v>
      </c>
      <c r="CA185" s="293">
        <v>3</v>
      </c>
      <c r="CB185" s="293">
        <v>0</v>
      </c>
    </row>
    <row r="186" spans="1:80">
      <c r="A186" s="294">
        <v>177</v>
      </c>
      <c r="B186" s="295" t="s">
        <v>1276</v>
      </c>
      <c r="C186" s="296" t="s">
        <v>1277</v>
      </c>
      <c r="D186" s="297" t="s">
        <v>100</v>
      </c>
      <c r="E186" s="298">
        <v>10</v>
      </c>
      <c r="F186" s="298">
        <v>0</v>
      </c>
      <c r="G186" s="299">
        <f>E186*F186</f>
        <v>0</v>
      </c>
      <c r="H186" s="300">
        <v>4.0000000000000003E-5</v>
      </c>
      <c r="I186" s="301">
        <f>E186*H186</f>
        <v>4.0000000000000002E-4</v>
      </c>
      <c r="J186" s="300"/>
      <c r="K186" s="301">
        <f>E186*J186</f>
        <v>0</v>
      </c>
      <c r="O186" s="293">
        <v>2</v>
      </c>
      <c r="AA186" s="262">
        <v>3</v>
      </c>
      <c r="AB186" s="262">
        <v>0</v>
      </c>
      <c r="AC186" s="262">
        <v>741286</v>
      </c>
      <c r="AZ186" s="262">
        <v>2</v>
      </c>
      <c r="BA186" s="262">
        <f>IF(AZ186=1,G186,0)</f>
        <v>0</v>
      </c>
      <c r="BB186" s="262">
        <f>IF(AZ186=2,G186,0)</f>
        <v>0</v>
      </c>
      <c r="BC186" s="262">
        <f>IF(AZ186=3,G186,0)</f>
        <v>0</v>
      </c>
      <c r="BD186" s="262">
        <f>IF(AZ186=4,G186,0)</f>
        <v>0</v>
      </c>
      <c r="BE186" s="262">
        <f>IF(AZ186=5,G186,0)</f>
        <v>0</v>
      </c>
      <c r="CA186" s="293">
        <v>3</v>
      </c>
      <c r="CB186" s="293">
        <v>0</v>
      </c>
    </row>
    <row r="187" spans="1:80">
      <c r="A187" s="294">
        <v>178</v>
      </c>
      <c r="B187" s="295" t="s">
        <v>1278</v>
      </c>
      <c r="C187" s="296" t="s">
        <v>1279</v>
      </c>
      <c r="D187" s="297" t="s">
        <v>100</v>
      </c>
      <c r="E187" s="298">
        <v>4</v>
      </c>
      <c r="F187" s="298">
        <v>0</v>
      </c>
      <c r="G187" s="299">
        <f>E187*F187</f>
        <v>0</v>
      </c>
      <c r="H187" s="300">
        <v>8.0000000000000007E-5</v>
      </c>
      <c r="I187" s="301">
        <f>E187*H187</f>
        <v>3.2000000000000003E-4</v>
      </c>
      <c r="J187" s="300"/>
      <c r="K187" s="301">
        <f>E187*J187</f>
        <v>0</v>
      </c>
      <c r="O187" s="293">
        <v>2</v>
      </c>
      <c r="AA187" s="262">
        <v>3</v>
      </c>
      <c r="AB187" s="262">
        <v>0</v>
      </c>
      <c r="AC187" s="262">
        <v>741287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3</v>
      </c>
      <c r="CB187" s="293">
        <v>0</v>
      </c>
    </row>
    <row r="188" spans="1:80">
      <c r="A188" s="303"/>
      <c r="B188" s="304" t="s">
        <v>101</v>
      </c>
      <c r="C188" s="305" t="s">
        <v>924</v>
      </c>
      <c r="D188" s="306"/>
      <c r="E188" s="307"/>
      <c r="F188" s="308"/>
      <c r="G188" s="309">
        <f>SUM(G10:G187)</f>
        <v>0</v>
      </c>
      <c r="H188" s="310"/>
      <c r="I188" s="311">
        <f>SUM(I10:I187)</f>
        <v>2.6391209999999989</v>
      </c>
      <c r="J188" s="310"/>
      <c r="K188" s="311">
        <f>SUM(K10:K187)</f>
        <v>0</v>
      </c>
      <c r="O188" s="293">
        <v>4</v>
      </c>
      <c r="BA188" s="312">
        <f>SUM(BA10:BA187)</f>
        <v>0</v>
      </c>
      <c r="BB188" s="312">
        <f>SUM(BB10:BB187)</f>
        <v>0</v>
      </c>
      <c r="BC188" s="312">
        <f>SUM(BC10:BC187)</f>
        <v>0</v>
      </c>
      <c r="BD188" s="312">
        <f>SUM(BD10:BD187)</f>
        <v>0</v>
      </c>
      <c r="BE188" s="312">
        <f>SUM(BE10:BE187)</f>
        <v>0</v>
      </c>
    </row>
    <row r="189" spans="1:80">
      <c r="A189" s="283" t="s">
        <v>97</v>
      </c>
      <c r="B189" s="284" t="s">
        <v>1280</v>
      </c>
      <c r="C189" s="285" t="s">
        <v>1281</v>
      </c>
      <c r="D189" s="286"/>
      <c r="E189" s="287"/>
      <c r="F189" s="287"/>
      <c r="G189" s="288"/>
      <c r="H189" s="289"/>
      <c r="I189" s="290"/>
      <c r="J189" s="291"/>
      <c r="K189" s="292"/>
      <c r="O189" s="293">
        <v>1</v>
      </c>
    </row>
    <row r="190" spans="1:80">
      <c r="A190" s="294">
        <v>179</v>
      </c>
      <c r="B190" s="295" t="s">
        <v>1283</v>
      </c>
      <c r="C190" s="296" t="s">
        <v>1284</v>
      </c>
      <c r="D190" s="297" t="s">
        <v>197</v>
      </c>
      <c r="E190" s="298">
        <v>250</v>
      </c>
      <c r="F190" s="298">
        <v>0</v>
      </c>
      <c r="G190" s="299">
        <f>E190*F190</f>
        <v>0</v>
      </c>
      <c r="H190" s="300">
        <v>0</v>
      </c>
      <c r="I190" s="301">
        <f>E190*H190</f>
        <v>0</v>
      </c>
      <c r="J190" s="300">
        <v>0</v>
      </c>
      <c r="K190" s="301">
        <f>E190*J190</f>
        <v>0</v>
      </c>
      <c r="O190" s="293">
        <v>2</v>
      </c>
      <c r="AA190" s="262">
        <v>1</v>
      </c>
      <c r="AB190" s="262">
        <v>9</v>
      </c>
      <c r="AC190" s="262">
        <v>9</v>
      </c>
      <c r="AZ190" s="262">
        <v>4</v>
      </c>
      <c r="BA190" s="262">
        <f>IF(AZ190=1,G190,0)</f>
        <v>0</v>
      </c>
      <c r="BB190" s="262">
        <f>IF(AZ190=2,G190,0)</f>
        <v>0</v>
      </c>
      <c r="BC190" s="262">
        <f>IF(AZ190=3,G190,0)</f>
        <v>0</v>
      </c>
      <c r="BD190" s="262">
        <f>IF(AZ190=4,G190,0)</f>
        <v>0</v>
      </c>
      <c r="BE190" s="262">
        <f>IF(AZ190=5,G190,0)</f>
        <v>0</v>
      </c>
      <c r="CA190" s="293">
        <v>1</v>
      </c>
      <c r="CB190" s="293">
        <v>9</v>
      </c>
    </row>
    <row r="191" spans="1:80">
      <c r="A191" s="294">
        <v>180</v>
      </c>
      <c r="B191" s="295" t="s">
        <v>1285</v>
      </c>
      <c r="C191" s="296" t="s">
        <v>1286</v>
      </c>
      <c r="D191" s="297" t="s">
        <v>197</v>
      </c>
      <c r="E191" s="298">
        <v>74</v>
      </c>
      <c r="F191" s="298">
        <v>0</v>
      </c>
      <c r="G191" s="299">
        <f>E191*F191</f>
        <v>0</v>
      </c>
      <c r="H191" s="300">
        <v>0</v>
      </c>
      <c r="I191" s="301">
        <f>E191*H191</f>
        <v>0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9</v>
      </c>
      <c r="AC191" s="262">
        <v>9</v>
      </c>
      <c r="AZ191" s="262">
        <v>4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9</v>
      </c>
    </row>
    <row r="192" spans="1:80" ht="22.5">
      <c r="A192" s="294">
        <v>181</v>
      </c>
      <c r="B192" s="295" t="s">
        <v>1287</v>
      </c>
      <c r="C192" s="296" t="s">
        <v>1288</v>
      </c>
      <c r="D192" s="297" t="s">
        <v>197</v>
      </c>
      <c r="E192" s="298">
        <v>54</v>
      </c>
      <c r="F192" s="298">
        <v>0</v>
      </c>
      <c r="G192" s="299">
        <f>E192*F192</f>
        <v>0</v>
      </c>
      <c r="H192" s="300">
        <v>0</v>
      </c>
      <c r="I192" s="301">
        <f>E192*H192</f>
        <v>0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9</v>
      </c>
      <c r="AC192" s="262">
        <v>9</v>
      </c>
      <c r="AZ192" s="262">
        <v>4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9</v>
      </c>
    </row>
    <row r="193" spans="1:80">
      <c r="A193" s="294">
        <v>182</v>
      </c>
      <c r="B193" s="295" t="s">
        <v>1289</v>
      </c>
      <c r="C193" s="296" t="s">
        <v>1290</v>
      </c>
      <c r="D193" s="297" t="s">
        <v>176</v>
      </c>
      <c r="E193" s="298">
        <v>200</v>
      </c>
      <c r="F193" s="298">
        <v>0</v>
      </c>
      <c r="G193" s="299">
        <f>E193*F193</f>
        <v>0</v>
      </c>
      <c r="H193" s="300">
        <v>0</v>
      </c>
      <c r="I193" s="301">
        <f>E193*H193</f>
        <v>0</v>
      </c>
      <c r="J193" s="300">
        <v>0</v>
      </c>
      <c r="K193" s="301">
        <f>E193*J193</f>
        <v>0</v>
      </c>
      <c r="O193" s="293">
        <v>2</v>
      </c>
      <c r="AA193" s="262">
        <v>1</v>
      </c>
      <c r="AB193" s="262">
        <v>9</v>
      </c>
      <c r="AC193" s="262">
        <v>9</v>
      </c>
      <c r="AZ193" s="262">
        <v>4</v>
      </c>
      <c r="BA193" s="262">
        <f>IF(AZ193=1,G193,0)</f>
        <v>0</v>
      </c>
      <c r="BB193" s="262">
        <f>IF(AZ193=2,G193,0)</f>
        <v>0</v>
      </c>
      <c r="BC193" s="262">
        <f>IF(AZ193=3,G193,0)</f>
        <v>0</v>
      </c>
      <c r="BD193" s="262">
        <f>IF(AZ193=4,G193,0)</f>
        <v>0</v>
      </c>
      <c r="BE193" s="262">
        <f>IF(AZ193=5,G193,0)</f>
        <v>0</v>
      </c>
      <c r="CA193" s="293">
        <v>1</v>
      </c>
      <c r="CB193" s="293">
        <v>9</v>
      </c>
    </row>
    <row r="194" spans="1:80">
      <c r="A194" s="294">
        <v>183</v>
      </c>
      <c r="B194" s="295" t="s">
        <v>1291</v>
      </c>
      <c r="C194" s="296" t="s">
        <v>1292</v>
      </c>
      <c r="D194" s="297" t="s">
        <v>176</v>
      </c>
      <c r="E194" s="298">
        <v>5</v>
      </c>
      <c r="F194" s="298">
        <v>0</v>
      </c>
      <c r="G194" s="299">
        <f>E194*F194</f>
        <v>0</v>
      </c>
      <c r="H194" s="300">
        <v>0</v>
      </c>
      <c r="I194" s="301">
        <f>E194*H194</f>
        <v>0</v>
      </c>
      <c r="J194" s="300">
        <v>0</v>
      </c>
      <c r="K194" s="301">
        <f>E194*J194</f>
        <v>0</v>
      </c>
      <c r="O194" s="293">
        <v>2</v>
      </c>
      <c r="AA194" s="262">
        <v>1</v>
      </c>
      <c r="AB194" s="262">
        <v>9</v>
      </c>
      <c r="AC194" s="262">
        <v>9</v>
      </c>
      <c r="AZ194" s="262">
        <v>4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1</v>
      </c>
      <c r="CB194" s="293">
        <v>9</v>
      </c>
    </row>
    <row r="195" spans="1:80">
      <c r="A195" s="294">
        <v>184</v>
      </c>
      <c r="B195" s="295" t="s">
        <v>1293</v>
      </c>
      <c r="C195" s="296" t="s">
        <v>1294</v>
      </c>
      <c r="D195" s="297" t="s">
        <v>176</v>
      </c>
      <c r="E195" s="298">
        <v>25</v>
      </c>
      <c r="F195" s="298">
        <v>0</v>
      </c>
      <c r="G195" s="299">
        <f>E195*F195</f>
        <v>0</v>
      </c>
      <c r="H195" s="300">
        <v>0</v>
      </c>
      <c r="I195" s="301">
        <f>E195*H195</f>
        <v>0</v>
      </c>
      <c r="J195" s="300">
        <v>0</v>
      </c>
      <c r="K195" s="301">
        <f>E195*J195</f>
        <v>0</v>
      </c>
      <c r="O195" s="293">
        <v>2</v>
      </c>
      <c r="AA195" s="262">
        <v>1</v>
      </c>
      <c r="AB195" s="262">
        <v>9</v>
      </c>
      <c r="AC195" s="262">
        <v>9</v>
      </c>
      <c r="AZ195" s="262">
        <v>4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1</v>
      </c>
      <c r="CB195" s="293">
        <v>9</v>
      </c>
    </row>
    <row r="196" spans="1:80">
      <c r="A196" s="294">
        <v>185</v>
      </c>
      <c r="B196" s="295" t="s">
        <v>1295</v>
      </c>
      <c r="C196" s="296" t="s">
        <v>1296</v>
      </c>
      <c r="D196" s="297" t="s">
        <v>176</v>
      </c>
      <c r="E196" s="298">
        <v>5</v>
      </c>
      <c r="F196" s="298">
        <v>0</v>
      </c>
      <c r="G196" s="299">
        <f>E196*F196</f>
        <v>0</v>
      </c>
      <c r="H196" s="300">
        <v>0</v>
      </c>
      <c r="I196" s="301">
        <f>E196*H196</f>
        <v>0</v>
      </c>
      <c r="J196" s="300">
        <v>0</v>
      </c>
      <c r="K196" s="301">
        <f>E196*J196</f>
        <v>0</v>
      </c>
      <c r="O196" s="293">
        <v>2</v>
      </c>
      <c r="AA196" s="262">
        <v>1</v>
      </c>
      <c r="AB196" s="262">
        <v>9</v>
      </c>
      <c r="AC196" s="262">
        <v>9</v>
      </c>
      <c r="AZ196" s="262">
        <v>4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1</v>
      </c>
      <c r="CB196" s="293">
        <v>9</v>
      </c>
    </row>
    <row r="197" spans="1:80" ht="22.5">
      <c r="A197" s="294">
        <v>186</v>
      </c>
      <c r="B197" s="295" t="s">
        <v>1297</v>
      </c>
      <c r="C197" s="296" t="s">
        <v>1298</v>
      </c>
      <c r="D197" s="297" t="s">
        <v>176</v>
      </c>
      <c r="E197" s="298">
        <v>8</v>
      </c>
      <c r="F197" s="298">
        <v>0</v>
      </c>
      <c r="G197" s="299">
        <f>E197*F197</f>
        <v>0</v>
      </c>
      <c r="H197" s="300">
        <v>0</v>
      </c>
      <c r="I197" s="301">
        <f>E197*H197</f>
        <v>0</v>
      </c>
      <c r="J197" s="300">
        <v>0</v>
      </c>
      <c r="K197" s="301">
        <f>E197*J197</f>
        <v>0</v>
      </c>
      <c r="O197" s="293">
        <v>2</v>
      </c>
      <c r="AA197" s="262">
        <v>1</v>
      </c>
      <c r="AB197" s="262">
        <v>9</v>
      </c>
      <c r="AC197" s="262">
        <v>9</v>
      </c>
      <c r="AZ197" s="262">
        <v>4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1</v>
      </c>
      <c r="CB197" s="293">
        <v>9</v>
      </c>
    </row>
    <row r="198" spans="1:80">
      <c r="A198" s="294">
        <v>187</v>
      </c>
      <c r="B198" s="295" t="s">
        <v>1299</v>
      </c>
      <c r="C198" s="296" t="s">
        <v>1300</v>
      </c>
      <c r="D198" s="297" t="s">
        <v>176</v>
      </c>
      <c r="E198" s="298">
        <v>18</v>
      </c>
      <c r="F198" s="298">
        <v>0</v>
      </c>
      <c r="G198" s="299">
        <f>E198*F198</f>
        <v>0</v>
      </c>
      <c r="H198" s="300">
        <v>0</v>
      </c>
      <c r="I198" s="301">
        <f>E198*H198</f>
        <v>0</v>
      </c>
      <c r="J198" s="300">
        <v>0</v>
      </c>
      <c r="K198" s="301">
        <f>E198*J198</f>
        <v>0</v>
      </c>
      <c r="O198" s="293">
        <v>2</v>
      </c>
      <c r="AA198" s="262">
        <v>1</v>
      </c>
      <c r="AB198" s="262">
        <v>9</v>
      </c>
      <c r="AC198" s="262">
        <v>9</v>
      </c>
      <c r="AZ198" s="262">
        <v>4</v>
      </c>
      <c r="BA198" s="262">
        <f>IF(AZ198=1,G198,0)</f>
        <v>0</v>
      </c>
      <c r="BB198" s="262">
        <f>IF(AZ198=2,G198,0)</f>
        <v>0</v>
      </c>
      <c r="BC198" s="262">
        <f>IF(AZ198=3,G198,0)</f>
        <v>0</v>
      </c>
      <c r="BD198" s="262">
        <f>IF(AZ198=4,G198,0)</f>
        <v>0</v>
      </c>
      <c r="BE198" s="262">
        <f>IF(AZ198=5,G198,0)</f>
        <v>0</v>
      </c>
      <c r="CA198" s="293">
        <v>1</v>
      </c>
      <c r="CB198" s="293">
        <v>9</v>
      </c>
    </row>
    <row r="199" spans="1:80">
      <c r="A199" s="294">
        <v>188</v>
      </c>
      <c r="B199" s="295" t="s">
        <v>1301</v>
      </c>
      <c r="C199" s="296" t="s">
        <v>1302</v>
      </c>
      <c r="D199" s="297" t="s">
        <v>176</v>
      </c>
      <c r="E199" s="298">
        <v>213</v>
      </c>
      <c r="F199" s="298">
        <v>0</v>
      </c>
      <c r="G199" s="299">
        <f>E199*F199</f>
        <v>0</v>
      </c>
      <c r="H199" s="300">
        <v>0</v>
      </c>
      <c r="I199" s="301">
        <f>E199*H199</f>
        <v>0</v>
      </c>
      <c r="J199" s="300">
        <v>0</v>
      </c>
      <c r="K199" s="301">
        <f>E199*J199</f>
        <v>0</v>
      </c>
      <c r="O199" s="293">
        <v>2</v>
      </c>
      <c r="AA199" s="262">
        <v>1</v>
      </c>
      <c r="AB199" s="262">
        <v>9</v>
      </c>
      <c r="AC199" s="262">
        <v>9</v>
      </c>
      <c r="AZ199" s="262">
        <v>4</v>
      </c>
      <c r="BA199" s="262">
        <f>IF(AZ199=1,G199,0)</f>
        <v>0</v>
      </c>
      <c r="BB199" s="262">
        <f>IF(AZ199=2,G199,0)</f>
        <v>0</v>
      </c>
      <c r="BC199" s="262">
        <f>IF(AZ199=3,G199,0)</f>
        <v>0</v>
      </c>
      <c r="BD199" s="262">
        <f>IF(AZ199=4,G199,0)</f>
        <v>0</v>
      </c>
      <c r="BE199" s="262">
        <f>IF(AZ199=5,G199,0)</f>
        <v>0</v>
      </c>
      <c r="CA199" s="293">
        <v>1</v>
      </c>
      <c r="CB199" s="293">
        <v>9</v>
      </c>
    </row>
    <row r="200" spans="1:80">
      <c r="A200" s="294">
        <v>189</v>
      </c>
      <c r="B200" s="295" t="s">
        <v>1303</v>
      </c>
      <c r="C200" s="296" t="s">
        <v>1304</v>
      </c>
      <c r="D200" s="297" t="s">
        <v>176</v>
      </c>
      <c r="E200" s="298">
        <v>30</v>
      </c>
      <c r="F200" s="298">
        <v>0</v>
      </c>
      <c r="G200" s="299">
        <f>E200*F200</f>
        <v>0</v>
      </c>
      <c r="H200" s="300">
        <v>0</v>
      </c>
      <c r="I200" s="301">
        <f>E200*H200</f>
        <v>0</v>
      </c>
      <c r="J200" s="300">
        <v>0</v>
      </c>
      <c r="K200" s="301">
        <f>E200*J200</f>
        <v>0</v>
      </c>
      <c r="O200" s="293">
        <v>2</v>
      </c>
      <c r="AA200" s="262">
        <v>1</v>
      </c>
      <c r="AB200" s="262">
        <v>9</v>
      </c>
      <c r="AC200" s="262">
        <v>9</v>
      </c>
      <c r="AZ200" s="262">
        <v>4</v>
      </c>
      <c r="BA200" s="262">
        <f>IF(AZ200=1,G200,0)</f>
        <v>0</v>
      </c>
      <c r="BB200" s="262">
        <f>IF(AZ200=2,G200,0)</f>
        <v>0</v>
      </c>
      <c r="BC200" s="262">
        <f>IF(AZ200=3,G200,0)</f>
        <v>0</v>
      </c>
      <c r="BD200" s="262">
        <f>IF(AZ200=4,G200,0)</f>
        <v>0</v>
      </c>
      <c r="BE200" s="262">
        <f>IF(AZ200=5,G200,0)</f>
        <v>0</v>
      </c>
      <c r="CA200" s="293">
        <v>1</v>
      </c>
      <c r="CB200" s="293">
        <v>9</v>
      </c>
    </row>
    <row r="201" spans="1:80">
      <c r="A201" s="294">
        <v>190</v>
      </c>
      <c r="B201" s="295" t="s">
        <v>1305</v>
      </c>
      <c r="C201" s="296" t="s">
        <v>1306</v>
      </c>
      <c r="D201" s="297" t="s">
        <v>176</v>
      </c>
      <c r="E201" s="298">
        <v>8</v>
      </c>
      <c r="F201" s="298">
        <v>0</v>
      </c>
      <c r="G201" s="299">
        <f>E201*F201</f>
        <v>0</v>
      </c>
      <c r="H201" s="300">
        <v>0</v>
      </c>
      <c r="I201" s="301">
        <f>E201*H201</f>
        <v>0</v>
      </c>
      <c r="J201" s="300">
        <v>0</v>
      </c>
      <c r="K201" s="301">
        <f>E201*J201</f>
        <v>0</v>
      </c>
      <c r="O201" s="293">
        <v>2</v>
      </c>
      <c r="AA201" s="262">
        <v>1</v>
      </c>
      <c r="AB201" s="262">
        <v>9</v>
      </c>
      <c r="AC201" s="262">
        <v>9</v>
      </c>
      <c r="AZ201" s="262">
        <v>4</v>
      </c>
      <c r="BA201" s="262">
        <f>IF(AZ201=1,G201,0)</f>
        <v>0</v>
      </c>
      <c r="BB201" s="262">
        <f>IF(AZ201=2,G201,0)</f>
        <v>0</v>
      </c>
      <c r="BC201" s="262">
        <f>IF(AZ201=3,G201,0)</f>
        <v>0</v>
      </c>
      <c r="BD201" s="262">
        <f>IF(AZ201=4,G201,0)</f>
        <v>0</v>
      </c>
      <c r="BE201" s="262">
        <f>IF(AZ201=5,G201,0)</f>
        <v>0</v>
      </c>
      <c r="CA201" s="293">
        <v>1</v>
      </c>
      <c r="CB201" s="293">
        <v>9</v>
      </c>
    </row>
    <row r="202" spans="1:80">
      <c r="A202" s="294">
        <v>191</v>
      </c>
      <c r="B202" s="295" t="s">
        <v>1307</v>
      </c>
      <c r="C202" s="296" t="s">
        <v>1308</v>
      </c>
      <c r="D202" s="297" t="s">
        <v>176</v>
      </c>
      <c r="E202" s="298">
        <v>8</v>
      </c>
      <c r="F202" s="298">
        <v>0</v>
      </c>
      <c r="G202" s="299">
        <f>E202*F202</f>
        <v>0</v>
      </c>
      <c r="H202" s="300">
        <v>0</v>
      </c>
      <c r="I202" s="301">
        <f>E202*H202</f>
        <v>0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9</v>
      </c>
      <c r="AC202" s="262">
        <v>9</v>
      </c>
      <c r="AZ202" s="262">
        <v>4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9</v>
      </c>
    </row>
    <row r="203" spans="1:80" ht="22.5">
      <c r="A203" s="294">
        <v>192</v>
      </c>
      <c r="B203" s="295" t="s">
        <v>1309</v>
      </c>
      <c r="C203" s="296" t="s">
        <v>1310</v>
      </c>
      <c r="D203" s="297" t="s">
        <v>176</v>
      </c>
      <c r="E203" s="298">
        <v>1800</v>
      </c>
      <c r="F203" s="298">
        <v>0</v>
      </c>
      <c r="G203" s="299">
        <f>E203*F203</f>
        <v>0</v>
      </c>
      <c r="H203" s="300">
        <v>0</v>
      </c>
      <c r="I203" s="301">
        <f>E203*H203</f>
        <v>0</v>
      </c>
      <c r="J203" s="300">
        <v>0</v>
      </c>
      <c r="K203" s="301">
        <f>E203*J203</f>
        <v>0</v>
      </c>
      <c r="O203" s="293">
        <v>2</v>
      </c>
      <c r="AA203" s="262">
        <v>1</v>
      </c>
      <c r="AB203" s="262">
        <v>9</v>
      </c>
      <c r="AC203" s="262">
        <v>9</v>
      </c>
      <c r="AZ203" s="262">
        <v>4</v>
      </c>
      <c r="BA203" s="262">
        <f>IF(AZ203=1,G203,0)</f>
        <v>0</v>
      </c>
      <c r="BB203" s="262">
        <f>IF(AZ203=2,G203,0)</f>
        <v>0</v>
      </c>
      <c r="BC203" s="262">
        <f>IF(AZ203=3,G203,0)</f>
        <v>0</v>
      </c>
      <c r="BD203" s="262">
        <f>IF(AZ203=4,G203,0)</f>
        <v>0</v>
      </c>
      <c r="BE203" s="262">
        <f>IF(AZ203=5,G203,0)</f>
        <v>0</v>
      </c>
      <c r="CA203" s="293">
        <v>1</v>
      </c>
      <c r="CB203" s="293">
        <v>9</v>
      </c>
    </row>
    <row r="204" spans="1:80">
      <c r="A204" s="294">
        <v>193</v>
      </c>
      <c r="B204" s="295" t="s">
        <v>1311</v>
      </c>
      <c r="C204" s="296" t="s">
        <v>1312</v>
      </c>
      <c r="D204" s="297" t="s">
        <v>176</v>
      </c>
      <c r="E204" s="298">
        <v>4</v>
      </c>
      <c r="F204" s="298">
        <v>0</v>
      </c>
      <c r="G204" s="299">
        <f>E204*F204</f>
        <v>0</v>
      </c>
      <c r="H204" s="300">
        <v>0</v>
      </c>
      <c r="I204" s="301">
        <f>E204*H204</f>
        <v>0</v>
      </c>
      <c r="J204" s="300">
        <v>0</v>
      </c>
      <c r="K204" s="301">
        <f>E204*J204</f>
        <v>0</v>
      </c>
      <c r="O204" s="293">
        <v>2</v>
      </c>
      <c r="AA204" s="262">
        <v>1</v>
      </c>
      <c r="AB204" s="262">
        <v>9</v>
      </c>
      <c r="AC204" s="262">
        <v>9</v>
      </c>
      <c r="AZ204" s="262">
        <v>4</v>
      </c>
      <c r="BA204" s="262">
        <f>IF(AZ204=1,G204,0)</f>
        <v>0</v>
      </c>
      <c r="BB204" s="262">
        <f>IF(AZ204=2,G204,0)</f>
        <v>0</v>
      </c>
      <c r="BC204" s="262">
        <f>IF(AZ204=3,G204,0)</f>
        <v>0</v>
      </c>
      <c r="BD204" s="262">
        <f>IF(AZ204=4,G204,0)</f>
        <v>0</v>
      </c>
      <c r="BE204" s="262">
        <f>IF(AZ204=5,G204,0)</f>
        <v>0</v>
      </c>
      <c r="CA204" s="293">
        <v>1</v>
      </c>
      <c r="CB204" s="293">
        <v>9</v>
      </c>
    </row>
    <row r="205" spans="1:80">
      <c r="A205" s="294">
        <v>194</v>
      </c>
      <c r="B205" s="295" t="s">
        <v>1313</v>
      </c>
      <c r="C205" s="296" t="s">
        <v>1314</v>
      </c>
      <c r="D205" s="297" t="s">
        <v>176</v>
      </c>
      <c r="E205" s="298">
        <v>2</v>
      </c>
      <c r="F205" s="298">
        <v>0</v>
      </c>
      <c r="G205" s="299">
        <f>E205*F205</f>
        <v>0</v>
      </c>
      <c r="H205" s="300">
        <v>0</v>
      </c>
      <c r="I205" s="301">
        <f>E205*H205</f>
        <v>0</v>
      </c>
      <c r="J205" s="300">
        <v>0</v>
      </c>
      <c r="K205" s="301">
        <f>E205*J205</f>
        <v>0</v>
      </c>
      <c r="O205" s="293">
        <v>2</v>
      </c>
      <c r="AA205" s="262">
        <v>1</v>
      </c>
      <c r="AB205" s="262">
        <v>9</v>
      </c>
      <c r="AC205" s="262">
        <v>9</v>
      </c>
      <c r="AZ205" s="262">
        <v>4</v>
      </c>
      <c r="BA205" s="262">
        <f>IF(AZ205=1,G205,0)</f>
        <v>0</v>
      </c>
      <c r="BB205" s="262">
        <f>IF(AZ205=2,G205,0)</f>
        <v>0</v>
      </c>
      <c r="BC205" s="262">
        <f>IF(AZ205=3,G205,0)</f>
        <v>0</v>
      </c>
      <c r="BD205" s="262">
        <f>IF(AZ205=4,G205,0)</f>
        <v>0</v>
      </c>
      <c r="BE205" s="262">
        <f>IF(AZ205=5,G205,0)</f>
        <v>0</v>
      </c>
      <c r="CA205" s="293">
        <v>1</v>
      </c>
      <c r="CB205" s="293">
        <v>9</v>
      </c>
    </row>
    <row r="206" spans="1:80">
      <c r="A206" s="294">
        <v>195</v>
      </c>
      <c r="B206" s="295" t="s">
        <v>1315</v>
      </c>
      <c r="C206" s="296" t="s">
        <v>1316</v>
      </c>
      <c r="D206" s="297" t="s">
        <v>176</v>
      </c>
      <c r="E206" s="298">
        <v>2</v>
      </c>
      <c r="F206" s="298">
        <v>0</v>
      </c>
      <c r="G206" s="299">
        <f>E206*F206</f>
        <v>0</v>
      </c>
      <c r="H206" s="300">
        <v>0</v>
      </c>
      <c r="I206" s="301">
        <f>E206*H206</f>
        <v>0</v>
      </c>
      <c r="J206" s="300">
        <v>0</v>
      </c>
      <c r="K206" s="301">
        <f>E206*J206</f>
        <v>0</v>
      </c>
      <c r="O206" s="293">
        <v>2</v>
      </c>
      <c r="AA206" s="262">
        <v>1</v>
      </c>
      <c r="AB206" s="262">
        <v>9</v>
      </c>
      <c r="AC206" s="262">
        <v>9</v>
      </c>
      <c r="AZ206" s="262">
        <v>4</v>
      </c>
      <c r="BA206" s="262">
        <f>IF(AZ206=1,G206,0)</f>
        <v>0</v>
      </c>
      <c r="BB206" s="262">
        <f>IF(AZ206=2,G206,0)</f>
        <v>0</v>
      </c>
      <c r="BC206" s="262">
        <f>IF(AZ206=3,G206,0)</f>
        <v>0</v>
      </c>
      <c r="BD206" s="262">
        <f>IF(AZ206=4,G206,0)</f>
        <v>0</v>
      </c>
      <c r="BE206" s="262">
        <f>IF(AZ206=5,G206,0)</f>
        <v>0</v>
      </c>
      <c r="CA206" s="293">
        <v>1</v>
      </c>
      <c r="CB206" s="293">
        <v>9</v>
      </c>
    </row>
    <row r="207" spans="1:80">
      <c r="A207" s="294">
        <v>196</v>
      </c>
      <c r="B207" s="295" t="s">
        <v>1317</v>
      </c>
      <c r="C207" s="296" t="s">
        <v>1318</v>
      </c>
      <c r="D207" s="297" t="s">
        <v>176</v>
      </c>
      <c r="E207" s="298">
        <v>10</v>
      </c>
      <c r="F207" s="298">
        <v>0</v>
      </c>
      <c r="G207" s="299">
        <f>E207*F207</f>
        <v>0</v>
      </c>
      <c r="H207" s="300">
        <v>0</v>
      </c>
      <c r="I207" s="301">
        <f>E207*H207</f>
        <v>0</v>
      </c>
      <c r="J207" s="300">
        <v>0</v>
      </c>
      <c r="K207" s="301">
        <f>E207*J207</f>
        <v>0</v>
      </c>
      <c r="O207" s="293">
        <v>2</v>
      </c>
      <c r="AA207" s="262">
        <v>1</v>
      </c>
      <c r="AB207" s="262">
        <v>9</v>
      </c>
      <c r="AC207" s="262">
        <v>9</v>
      </c>
      <c r="AZ207" s="262">
        <v>4</v>
      </c>
      <c r="BA207" s="262">
        <f>IF(AZ207=1,G207,0)</f>
        <v>0</v>
      </c>
      <c r="BB207" s="262">
        <f>IF(AZ207=2,G207,0)</f>
        <v>0</v>
      </c>
      <c r="BC207" s="262">
        <f>IF(AZ207=3,G207,0)</f>
        <v>0</v>
      </c>
      <c r="BD207" s="262">
        <f>IF(AZ207=4,G207,0)</f>
        <v>0</v>
      </c>
      <c r="BE207" s="262">
        <f>IF(AZ207=5,G207,0)</f>
        <v>0</v>
      </c>
      <c r="CA207" s="293">
        <v>1</v>
      </c>
      <c r="CB207" s="293">
        <v>9</v>
      </c>
    </row>
    <row r="208" spans="1:80">
      <c r="A208" s="294">
        <v>197</v>
      </c>
      <c r="B208" s="295" t="s">
        <v>1319</v>
      </c>
      <c r="C208" s="296" t="s">
        <v>1320</v>
      </c>
      <c r="D208" s="297" t="s">
        <v>176</v>
      </c>
      <c r="E208" s="298">
        <v>1</v>
      </c>
      <c r="F208" s="298">
        <v>0</v>
      </c>
      <c r="G208" s="299">
        <f>E208*F208</f>
        <v>0</v>
      </c>
      <c r="H208" s="300">
        <v>0</v>
      </c>
      <c r="I208" s="301">
        <f>E208*H208</f>
        <v>0</v>
      </c>
      <c r="J208" s="300">
        <v>0</v>
      </c>
      <c r="K208" s="301">
        <f>E208*J208</f>
        <v>0</v>
      </c>
      <c r="O208" s="293">
        <v>2</v>
      </c>
      <c r="AA208" s="262">
        <v>1</v>
      </c>
      <c r="AB208" s="262">
        <v>9</v>
      </c>
      <c r="AC208" s="262">
        <v>9</v>
      </c>
      <c r="AZ208" s="262">
        <v>4</v>
      </c>
      <c r="BA208" s="262">
        <f>IF(AZ208=1,G208,0)</f>
        <v>0</v>
      </c>
      <c r="BB208" s="262">
        <f>IF(AZ208=2,G208,0)</f>
        <v>0</v>
      </c>
      <c r="BC208" s="262">
        <f>IF(AZ208=3,G208,0)</f>
        <v>0</v>
      </c>
      <c r="BD208" s="262">
        <f>IF(AZ208=4,G208,0)</f>
        <v>0</v>
      </c>
      <c r="BE208" s="262">
        <f>IF(AZ208=5,G208,0)</f>
        <v>0</v>
      </c>
      <c r="CA208" s="293">
        <v>1</v>
      </c>
      <c r="CB208" s="293">
        <v>9</v>
      </c>
    </row>
    <row r="209" spans="1:80">
      <c r="A209" s="294">
        <v>198</v>
      </c>
      <c r="B209" s="295" t="s">
        <v>1321</v>
      </c>
      <c r="C209" s="296" t="s">
        <v>1322</v>
      </c>
      <c r="D209" s="297" t="s">
        <v>176</v>
      </c>
      <c r="E209" s="298">
        <v>1</v>
      </c>
      <c r="F209" s="298">
        <v>0</v>
      </c>
      <c r="G209" s="299">
        <f>E209*F209</f>
        <v>0</v>
      </c>
      <c r="H209" s="300">
        <v>0</v>
      </c>
      <c r="I209" s="301">
        <f>E209*H209</f>
        <v>0</v>
      </c>
      <c r="J209" s="300">
        <v>0</v>
      </c>
      <c r="K209" s="301">
        <f>E209*J209</f>
        <v>0</v>
      </c>
      <c r="O209" s="293">
        <v>2</v>
      </c>
      <c r="AA209" s="262">
        <v>1</v>
      </c>
      <c r="AB209" s="262">
        <v>9</v>
      </c>
      <c r="AC209" s="262">
        <v>9</v>
      </c>
      <c r="AZ209" s="262">
        <v>4</v>
      </c>
      <c r="BA209" s="262">
        <f>IF(AZ209=1,G209,0)</f>
        <v>0</v>
      </c>
      <c r="BB209" s="262">
        <f>IF(AZ209=2,G209,0)</f>
        <v>0</v>
      </c>
      <c r="BC209" s="262">
        <f>IF(AZ209=3,G209,0)</f>
        <v>0</v>
      </c>
      <c r="BD209" s="262">
        <f>IF(AZ209=4,G209,0)</f>
        <v>0</v>
      </c>
      <c r="BE209" s="262">
        <f>IF(AZ209=5,G209,0)</f>
        <v>0</v>
      </c>
      <c r="CA209" s="293">
        <v>1</v>
      </c>
      <c r="CB209" s="293">
        <v>9</v>
      </c>
    </row>
    <row r="210" spans="1:80">
      <c r="A210" s="294">
        <v>199</v>
      </c>
      <c r="B210" s="295" t="s">
        <v>1323</v>
      </c>
      <c r="C210" s="296" t="s">
        <v>1324</v>
      </c>
      <c r="D210" s="297" t="s">
        <v>176</v>
      </c>
      <c r="E210" s="298">
        <v>1</v>
      </c>
      <c r="F210" s="298">
        <v>0</v>
      </c>
      <c r="G210" s="299">
        <f>E210*F210</f>
        <v>0</v>
      </c>
      <c r="H210" s="300">
        <v>0</v>
      </c>
      <c r="I210" s="301">
        <f>E210*H210</f>
        <v>0</v>
      </c>
      <c r="J210" s="300">
        <v>0</v>
      </c>
      <c r="K210" s="301">
        <f>E210*J210</f>
        <v>0</v>
      </c>
      <c r="O210" s="293">
        <v>2</v>
      </c>
      <c r="AA210" s="262">
        <v>1</v>
      </c>
      <c r="AB210" s="262">
        <v>9</v>
      </c>
      <c r="AC210" s="262">
        <v>9</v>
      </c>
      <c r="AZ210" s="262">
        <v>4</v>
      </c>
      <c r="BA210" s="262">
        <f>IF(AZ210=1,G210,0)</f>
        <v>0</v>
      </c>
      <c r="BB210" s="262">
        <f>IF(AZ210=2,G210,0)</f>
        <v>0</v>
      </c>
      <c r="BC210" s="262">
        <f>IF(AZ210=3,G210,0)</f>
        <v>0</v>
      </c>
      <c r="BD210" s="262">
        <f>IF(AZ210=4,G210,0)</f>
        <v>0</v>
      </c>
      <c r="BE210" s="262">
        <f>IF(AZ210=5,G210,0)</f>
        <v>0</v>
      </c>
      <c r="CA210" s="293">
        <v>1</v>
      </c>
      <c r="CB210" s="293">
        <v>9</v>
      </c>
    </row>
    <row r="211" spans="1:80">
      <c r="A211" s="294">
        <v>200</v>
      </c>
      <c r="B211" s="295" t="s">
        <v>1325</v>
      </c>
      <c r="C211" s="296" t="s">
        <v>1326</v>
      </c>
      <c r="D211" s="297" t="s">
        <v>176</v>
      </c>
      <c r="E211" s="298">
        <v>3</v>
      </c>
      <c r="F211" s="298">
        <v>0</v>
      </c>
      <c r="G211" s="299">
        <f>E211*F211</f>
        <v>0</v>
      </c>
      <c r="H211" s="300">
        <v>0</v>
      </c>
      <c r="I211" s="301">
        <f>E211*H211</f>
        <v>0</v>
      </c>
      <c r="J211" s="300">
        <v>0</v>
      </c>
      <c r="K211" s="301">
        <f>E211*J211</f>
        <v>0</v>
      </c>
      <c r="O211" s="293">
        <v>2</v>
      </c>
      <c r="AA211" s="262">
        <v>1</v>
      </c>
      <c r="AB211" s="262">
        <v>9</v>
      </c>
      <c r="AC211" s="262">
        <v>9</v>
      </c>
      <c r="AZ211" s="262">
        <v>4</v>
      </c>
      <c r="BA211" s="262">
        <f>IF(AZ211=1,G211,0)</f>
        <v>0</v>
      </c>
      <c r="BB211" s="262">
        <f>IF(AZ211=2,G211,0)</f>
        <v>0</v>
      </c>
      <c r="BC211" s="262">
        <f>IF(AZ211=3,G211,0)</f>
        <v>0</v>
      </c>
      <c r="BD211" s="262">
        <f>IF(AZ211=4,G211,0)</f>
        <v>0</v>
      </c>
      <c r="BE211" s="262">
        <f>IF(AZ211=5,G211,0)</f>
        <v>0</v>
      </c>
      <c r="CA211" s="293">
        <v>1</v>
      </c>
      <c r="CB211" s="293">
        <v>9</v>
      </c>
    </row>
    <row r="212" spans="1:80">
      <c r="A212" s="294">
        <v>201</v>
      </c>
      <c r="B212" s="295" t="s">
        <v>1327</v>
      </c>
      <c r="C212" s="296" t="s">
        <v>1328</v>
      </c>
      <c r="D212" s="297" t="s">
        <v>176</v>
      </c>
      <c r="E212" s="298">
        <v>2</v>
      </c>
      <c r="F212" s="298">
        <v>0</v>
      </c>
      <c r="G212" s="299">
        <f>E212*F212</f>
        <v>0</v>
      </c>
      <c r="H212" s="300">
        <v>0</v>
      </c>
      <c r="I212" s="301">
        <f>E212*H212</f>
        <v>0</v>
      </c>
      <c r="J212" s="300">
        <v>0</v>
      </c>
      <c r="K212" s="301">
        <f>E212*J212</f>
        <v>0</v>
      </c>
      <c r="O212" s="293">
        <v>2</v>
      </c>
      <c r="AA212" s="262">
        <v>1</v>
      </c>
      <c r="AB212" s="262">
        <v>9</v>
      </c>
      <c r="AC212" s="262">
        <v>9</v>
      </c>
      <c r="AZ212" s="262">
        <v>4</v>
      </c>
      <c r="BA212" s="262">
        <f>IF(AZ212=1,G212,0)</f>
        <v>0</v>
      </c>
      <c r="BB212" s="262">
        <f>IF(AZ212=2,G212,0)</f>
        <v>0</v>
      </c>
      <c r="BC212" s="262">
        <f>IF(AZ212=3,G212,0)</f>
        <v>0</v>
      </c>
      <c r="BD212" s="262">
        <f>IF(AZ212=4,G212,0)</f>
        <v>0</v>
      </c>
      <c r="BE212" s="262">
        <f>IF(AZ212=5,G212,0)</f>
        <v>0</v>
      </c>
      <c r="CA212" s="293">
        <v>1</v>
      </c>
      <c r="CB212" s="293">
        <v>9</v>
      </c>
    </row>
    <row r="213" spans="1:80">
      <c r="A213" s="294">
        <v>202</v>
      </c>
      <c r="B213" s="295" t="s">
        <v>1329</v>
      </c>
      <c r="C213" s="296" t="s">
        <v>1330</v>
      </c>
      <c r="D213" s="297" t="s">
        <v>176</v>
      </c>
      <c r="E213" s="298">
        <v>2</v>
      </c>
      <c r="F213" s="298">
        <v>0</v>
      </c>
      <c r="G213" s="299">
        <f>E213*F213</f>
        <v>0</v>
      </c>
      <c r="H213" s="300">
        <v>0</v>
      </c>
      <c r="I213" s="301">
        <f>E213*H213</f>
        <v>0</v>
      </c>
      <c r="J213" s="300">
        <v>0</v>
      </c>
      <c r="K213" s="301">
        <f>E213*J213</f>
        <v>0</v>
      </c>
      <c r="O213" s="293">
        <v>2</v>
      </c>
      <c r="AA213" s="262">
        <v>1</v>
      </c>
      <c r="AB213" s="262">
        <v>9</v>
      </c>
      <c r="AC213" s="262">
        <v>9</v>
      </c>
      <c r="AZ213" s="262">
        <v>4</v>
      </c>
      <c r="BA213" s="262">
        <f>IF(AZ213=1,G213,0)</f>
        <v>0</v>
      </c>
      <c r="BB213" s="262">
        <f>IF(AZ213=2,G213,0)</f>
        <v>0</v>
      </c>
      <c r="BC213" s="262">
        <f>IF(AZ213=3,G213,0)</f>
        <v>0</v>
      </c>
      <c r="BD213" s="262">
        <f>IF(AZ213=4,G213,0)</f>
        <v>0</v>
      </c>
      <c r="BE213" s="262">
        <f>IF(AZ213=5,G213,0)</f>
        <v>0</v>
      </c>
      <c r="CA213" s="293">
        <v>1</v>
      </c>
      <c r="CB213" s="293">
        <v>9</v>
      </c>
    </row>
    <row r="214" spans="1:80">
      <c r="A214" s="294">
        <v>203</v>
      </c>
      <c r="B214" s="295" t="s">
        <v>1331</v>
      </c>
      <c r="C214" s="296" t="s">
        <v>1332</v>
      </c>
      <c r="D214" s="297" t="s">
        <v>176</v>
      </c>
      <c r="E214" s="298">
        <v>4</v>
      </c>
      <c r="F214" s="298">
        <v>0</v>
      </c>
      <c r="G214" s="299">
        <f>E214*F214</f>
        <v>0</v>
      </c>
      <c r="H214" s="300">
        <v>0</v>
      </c>
      <c r="I214" s="301">
        <f>E214*H214</f>
        <v>0</v>
      </c>
      <c r="J214" s="300">
        <v>0</v>
      </c>
      <c r="K214" s="301">
        <f>E214*J214</f>
        <v>0</v>
      </c>
      <c r="O214" s="293">
        <v>2</v>
      </c>
      <c r="AA214" s="262">
        <v>1</v>
      </c>
      <c r="AB214" s="262">
        <v>9</v>
      </c>
      <c r="AC214" s="262">
        <v>9</v>
      </c>
      <c r="AZ214" s="262">
        <v>4</v>
      </c>
      <c r="BA214" s="262">
        <f>IF(AZ214=1,G214,0)</f>
        <v>0</v>
      </c>
      <c r="BB214" s="262">
        <f>IF(AZ214=2,G214,0)</f>
        <v>0</v>
      </c>
      <c r="BC214" s="262">
        <f>IF(AZ214=3,G214,0)</f>
        <v>0</v>
      </c>
      <c r="BD214" s="262">
        <f>IF(AZ214=4,G214,0)</f>
        <v>0</v>
      </c>
      <c r="BE214" s="262">
        <f>IF(AZ214=5,G214,0)</f>
        <v>0</v>
      </c>
      <c r="CA214" s="293">
        <v>1</v>
      </c>
      <c r="CB214" s="293">
        <v>9</v>
      </c>
    </row>
    <row r="215" spans="1:80">
      <c r="A215" s="294">
        <v>204</v>
      </c>
      <c r="B215" s="295" t="s">
        <v>1333</v>
      </c>
      <c r="C215" s="296" t="s">
        <v>1334</v>
      </c>
      <c r="D215" s="297" t="s">
        <v>176</v>
      </c>
      <c r="E215" s="298">
        <v>4</v>
      </c>
      <c r="F215" s="298">
        <v>0</v>
      </c>
      <c r="G215" s="299">
        <f>E215*F215</f>
        <v>0</v>
      </c>
      <c r="H215" s="300">
        <v>0</v>
      </c>
      <c r="I215" s="301">
        <f>E215*H215</f>
        <v>0</v>
      </c>
      <c r="J215" s="300">
        <v>0</v>
      </c>
      <c r="K215" s="301">
        <f>E215*J215</f>
        <v>0</v>
      </c>
      <c r="O215" s="293">
        <v>2</v>
      </c>
      <c r="AA215" s="262">
        <v>1</v>
      </c>
      <c r="AB215" s="262">
        <v>9</v>
      </c>
      <c r="AC215" s="262">
        <v>9</v>
      </c>
      <c r="AZ215" s="262">
        <v>4</v>
      </c>
      <c r="BA215" s="262">
        <f>IF(AZ215=1,G215,0)</f>
        <v>0</v>
      </c>
      <c r="BB215" s="262">
        <f>IF(AZ215=2,G215,0)</f>
        <v>0</v>
      </c>
      <c r="BC215" s="262">
        <f>IF(AZ215=3,G215,0)</f>
        <v>0</v>
      </c>
      <c r="BD215" s="262">
        <f>IF(AZ215=4,G215,0)</f>
        <v>0</v>
      </c>
      <c r="BE215" s="262">
        <f>IF(AZ215=5,G215,0)</f>
        <v>0</v>
      </c>
      <c r="CA215" s="293">
        <v>1</v>
      </c>
      <c r="CB215" s="293">
        <v>9</v>
      </c>
    </row>
    <row r="216" spans="1:80">
      <c r="A216" s="294">
        <v>205</v>
      </c>
      <c r="B216" s="295" t="s">
        <v>1335</v>
      </c>
      <c r="C216" s="296" t="s">
        <v>1336</v>
      </c>
      <c r="D216" s="297" t="s">
        <v>176</v>
      </c>
      <c r="E216" s="298">
        <v>14</v>
      </c>
      <c r="F216" s="298">
        <v>0</v>
      </c>
      <c r="G216" s="299">
        <f>E216*F216</f>
        <v>0</v>
      </c>
      <c r="H216" s="300">
        <v>0</v>
      </c>
      <c r="I216" s="301">
        <f>E216*H216</f>
        <v>0</v>
      </c>
      <c r="J216" s="300">
        <v>0</v>
      </c>
      <c r="K216" s="301">
        <f>E216*J216</f>
        <v>0</v>
      </c>
      <c r="O216" s="293">
        <v>2</v>
      </c>
      <c r="AA216" s="262">
        <v>1</v>
      </c>
      <c r="AB216" s="262">
        <v>9</v>
      </c>
      <c r="AC216" s="262">
        <v>9</v>
      </c>
      <c r="AZ216" s="262">
        <v>4</v>
      </c>
      <c r="BA216" s="262">
        <f>IF(AZ216=1,G216,0)</f>
        <v>0</v>
      </c>
      <c r="BB216" s="262">
        <f>IF(AZ216=2,G216,0)</f>
        <v>0</v>
      </c>
      <c r="BC216" s="262">
        <f>IF(AZ216=3,G216,0)</f>
        <v>0</v>
      </c>
      <c r="BD216" s="262">
        <f>IF(AZ216=4,G216,0)</f>
        <v>0</v>
      </c>
      <c r="BE216" s="262">
        <f>IF(AZ216=5,G216,0)</f>
        <v>0</v>
      </c>
      <c r="CA216" s="293">
        <v>1</v>
      </c>
      <c r="CB216" s="293">
        <v>9</v>
      </c>
    </row>
    <row r="217" spans="1:80" ht="22.5">
      <c r="A217" s="294">
        <v>206</v>
      </c>
      <c r="B217" s="295" t="s">
        <v>1337</v>
      </c>
      <c r="C217" s="296" t="s">
        <v>1338</v>
      </c>
      <c r="D217" s="297" t="s">
        <v>176</v>
      </c>
      <c r="E217" s="298">
        <v>29</v>
      </c>
      <c r="F217" s="298">
        <v>0</v>
      </c>
      <c r="G217" s="299">
        <f>E217*F217</f>
        <v>0</v>
      </c>
      <c r="H217" s="300">
        <v>0</v>
      </c>
      <c r="I217" s="301">
        <f>E217*H217</f>
        <v>0</v>
      </c>
      <c r="J217" s="300">
        <v>0</v>
      </c>
      <c r="K217" s="301">
        <f>E217*J217</f>
        <v>0</v>
      </c>
      <c r="O217" s="293">
        <v>2</v>
      </c>
      <c r="AA217" s="262">
        <v>1</v>
      </c>
      <c r="AB217" s="262">
        <v>9</v>
      </c>
      <c r="AC217" s="262">
        <v>9</v>
      </c>
      <c r="AZ217" s="262">
        <v>4</v>
      </c>
      <c r="BA217" s="262">
        <f>IF(AZ217=1,G217,0)</f>
        <v>0</v>
      </c>
      <c r="BB217" s="262">
        <f>IF(AZ217=2,G217,0)</f>
        <v>0</v>
      </c>
      <c r="BC217" s="262">
        <f>IF(AZ217=3,G217,0)</f>
        <v>0</v>
      </c>
      <c r="BD217" s="262">
        <f>IF(AZ217=4,G217,0)</f>
        <v>0</v>
      </c>
      <c r="BE217" s="262">
        <f>IF(AZ217=5,G217,0)</f>
        <v>0</v>
      </c>
      <c r="CA217" s="293">
        <v>1</v>
      </c>
      <c r="CB217" s="293">
        <v>9</v>
      </c>
    </row>
    <row r="218" spans="1:80">
      <c r="A218" s="294">
        <v>207</v>
      </c>
      <c r="B218" s="295" t="s">
        <v>1339</v>
      </c>
      <c r="C218" s="296" t="s">
        <v>1340</v>
      </c>
      <c r="D218" s="297" t="s">
        <v>176</v>
      </c>
      <c r="E218" s="298">
        <v>51</v>
      </c>
      <c r="F218" s="298">
        <v>0</v>
      </c>
      <c r="G218" s="299">
        <f>E218*F218</f>
        <v>0</v>
      </c>
      <c r="H218" s="300">
        <v>0</v>
      </c>
      <c r="I218" s="301">
        <f>E218*H218</f>
        <v>0</v>
      </c>
      <c r="J218" s="300">
        <v>0</v>
      </c>
      <c r="K218" s="301">
        <f>E218*J218</f>
        <v>0</v>
      </c>
      <c r="O218" s="293">
        <v>2</v>
      </c>
      <c r="AA218" s="262">
        <v>1</v>
      </c>
      <c r="AB218" s="262">
        <v>9</v>
      </c>
      <c r="AC218" s="262">
        <v>9</v>
      </c>
      <c r="AZ218" s="262">
        <v>4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1</v>
      </c>
      <c r="CB218" s="293">
        <v>9</v>
      </c>
    </row>
    <row r="219" spans="1:80">
      <c r="A219" s="294">
        <v>208</v>
      </c>
      <c r="B219" s="295" t="s">
        <v>1341</v>
      </c>
      <c r="C219" s="296" t="s">
        <v>1342</v>
      </c>
      <c r="D219" s="297" t="s">
        <v>176</v>
      </c>
      <c r="E219" s="298">
        <v>6</v>
      </c>
      <c r="F219" s="298">
        <v>0</v>
      </c>
      <c r="G219" s="299">
        <f>E219*F219</f>
        <v>0</v>
      </c>
      <c r="H219" s="300">
        <v>0</v>
      </c>
      <c r="I219" s="301">
        <f>E219*H219</f>
        <v>0</v>
      </c>
      <c r="J219" s="300">
        <v>0</v>
      </c>
      <c r="K219" s="301">
        <f>E219*J219</f>
        <v>0</v>
      </c>
      <c r="O219" s="293">
        <v>2</v>
      </c>
      <c r="AA219" s="262">
        <v>1</v>
      </c>
      <c r="AB219" s="262">
        <v>9</v>
      </c>
      <c r="AC219" s="262">
        <v>9</v>
      </c>
      <c r="AZ219" s="262">
        <v>4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1</v>
      </c>
      <c r="CB219" s="293">
        <v>9</v>
      </c>
    </row>
    <row r="220" spans="1:80">
      <c r="A220" s="294">
        <v>209</v>
      </c>
      <c r="B220" s="295" t="s">
        <v>1343</v>
      </c>
      <c r="C220" s="296" t="s">
        <v>1344</v>
      </c>
      <c r="D220" s="297" t="s">
        <v>176</v>
      </c>
      <c r="E220" s="298">
        <v>13</v>
      </c>
      <c r="F220" s="298">
        <v>0</v>
      </c>
      <c r="G220" s="299">
        <f>E220*F220</f>
        <v>0</v>
      </c>
      <c r="H220" s="300">
        <v>0</v>
      </c>
      <c r="I220" s="301">
        <f>E220*H220</f>
        <v>0</v>
      </c>
      <c r="J220" s="300">
        <v>0</v>
      </c>
      <c r="K220" s="301">
        <f>E220*J220</f>
        <v>0</v>
      </c>
      <c r="O220" s="293">
        <v>2</v>
      </c>
      <c r="AA220" s="262">
        <v>1</v>
      </c>
      <c r="AB220" s="262">
        <v>9</v>
      </c>
      <c r="AC220" s="262">
        <v>9</v>
      </c>
      <c r="AZ220" s="262">
        <v>4</v>
      </c>
      <c r="BA220" s="262">
        <f>IF(AZ220=1,G220,0)</f>
        <v>0</v>
      </c>
      <c r="BB220" s="262">
        <f>IF(AZ220=2,G220,0)</f>
        <v>0</v>
      </c>
      <c r="BC220" s="262">
        <f>IF(AZ220=3,G220,0)</f>
        <v>0</v>
      </c>
      <c r="BD220" s="262">
        <f>IF(AZ220=4,G220,0)</f>
        <v>0</v>
      </c>
      <c r="BE220" s="262">
        <f>IF(AZ220=5,G220,0)</f>
        <v>0</v>
      </c>
      <c r="CA220" s="293">
        <v>1</v>
      </c>
      <c r="CB220" s="293">
        <v>9</v>
      </c>
    </row>
    <row r="221" spans="1:80">
      <c r="A221" s="294">
        <v>210</v>
      </c>
      <c r="B221" s="295" t="s">
        <v>1345</v>
      </c>
      <c r="C221" s="296" t="s">
        <v>1346</v>
      </c>
      <c r="D221" s="297" t="s">
        <v>176</v>
      </c>
      <c r="E221" s="298">
        <v>2</v>
      </c>
      <c r="F221" s="298">
        <v>0</v>
      </c>
      <c r="G221" s="299">
        <f>E221*F221</f>
        <v>0</v>
      </c>
      <c r="H221" s="300">
        <v>0</v>
      </c>
      <c r="I221" s="301">
        <f>E221*H221</f>
        <v>0</v>
      </c>
      <c r="J221" s="300">
        <v>0</v>
      </c>
      <c r="K221" s="301">
        <f>E221*J221</f>
        <v>0</v>
      </c>
      <c r="O221" s="293">
        <v>2</v>
      </c>
      <c r="AA221" s="262">
        <v>1</v>
      </c>
      <c r="AB221" s="262">
        <v>9</v>
      </c>
      <c r="AC221" s="262">
        <v>9</v>
      </c>
      <c r="AZ221" s="262">
        <v>4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1</v>
      </c>
      <c r="CB221" s="293">
        <v>9</v>
      </c>
    </row>
    <row r="222" spans="1:80">
      <c r="A222" s="294">
        <v>211</v>
      </c>
      <c r="B222" s="295" t="s">
        <v>1347</v>
      </c>
      <c r="C222" s="296" t="s">
        <v>1348</v>
      </c>
      <c r="D222" s="297" t="s">
        <v>176</v>
      </c>
      <c r="E222" s="298">
        <v>1</v>
      </c>
      <c r="F222" s="298">
        <v>0</v>
      </c>
      <c r="G222" s="299">
        <f>E222*F222</f>
        <v>0</v>
      </c>
      <c r="H222" s="300">
        <v>0</v>
      </c>
      <c r="I222" s="301">
        <f>E222*H222</f>
        <v>0</v>
      </c>
      <c r="J222" s="300">
        <v>0</v>
      </c>
      <c r="K222" s="301">
        <f>E222*J222</f>
        <v>0</v>
      </c>
      <c r="O222" s="293">
        <v>2</v>
      </c>
      <c r="AA222" s="262">
        <v>1</v>
      </c>
      <c r="AB222" s="262">
        <v>9</v>
      </c>
      <c r="AC222" s="262">
        <v>9</v>
      </c>
      <c r="AZ222" s="262">
        <v>4</v>
      </c>
      <c r="BA222" s="262">
        <f>IF(AZ222=1,G222,0)</f>
        <v>0</v>
      </c>
      <c r="BB222" s="262">
        <f>IF(AZ222=2,G222,0)</f>
        <v>0</v>
      </c>
      <c r="BC222" s="262">
        <f>IF(AZ222=3,G222,0)</f>
        <v>0</v>
      </c>
      <c r="BD222" s="262">
        <f>IF(AZ222=4,G222,0)</f>
        <v>0</v>
      </c>
      <c r="BE222" s="262">
        <f>IF(AZ222=5,G222,0)</f>
        <v>0</v>
      </c>
      <c r="CA222" s="293">
        <v>1</v>
      </c>
      <c r="CB222" s="293">
        <v>9</v>
      </c>
    </row>
    <row r="223" spans="1:80">
      <c r="A223" s="294">
        <v>212</v>
      </c>
      <c r="B223" s="295" t="s">
        <v>1349</v>
      </c>
      <c r="C223" s="296" t="s">
        <v>1350</v>
      </c>
      <c r="D223" s="297" t="s">
        <v>176</v>
      </c>
      <c r="E223" s="298">
        <v>2</v>
      </c>
      <c r="F223" s="298">
        <v>0</v>
      </c>
      <c r="G223" s="299">
        <f>E223*F223</f>
        <v>0</v>
      </c>
      <c r="H223" s="300">
        <v>0</v>
      </c>
      <c r="I223" s="301">
        <f>E223*H223</f>
        <v>0</v>
      </c>
      <c r="J223" s="300">
        <v>0</v>
      </c>
      <c r="K223" s="301">
        <f>E223*J223</f>
        <v>0</v>
      </c>
      <c r="O223" s="293">
        <v>2</v>
      </c>
      <c r="AA223" s="262">
        <v>1</v>
      </c>
      <c r="AB223" s="262">
        <v>9</v>
      </c>
      <c r="AC223" s="262">
        <v>9</v>
      </c>
      <c r="AZ223" s="262">
        <v>4</v>
      </c>
      <c r="BA223" s="262">
        <f>IF(AZ223=1,G223,0)</f>
        <v>0</v>
      </c>
      <c r="BB223" s="262">
        <f>IF(AZ223=2,G223,0)</f>
        <v>0</v>
      </c>
      <c r="BC223" s="262">
        <f>IF(AZ223=3,G223,0)</f>
        <v>0</v>
      </c>
      <c r="BD223" s="262">
        <f>IF(AZ223=4,G223,0)</f>
        <v>0</v>
      </c>
      <c r="BE223" s="262">
        <f>IF(AZ223=5,G223,0)</f>
        <v>0</v>
      </c>
      <c r="CA223" s="293">
        <v>1</v>
      </c>
      <c r="CB223" s="293">
        <v>9</v>
      </c>
    </row>
    <row r="224" spans="1:80">
      <c r="A224" s="294">
        <v>213</v>
      </c>
      <c r="B224" s="295" t="s">
        <v>1351</v>
      </c>
      <c r="C224" s="296" t="s">
        <v>1352</v>
      </c>
      <c r="D224" s="297" t="s">
        <v>176</v>
      </c>
      <c r="E224" s="298">
        <v>2</v>
      </c>
      <c r="F224" s="298">
        <v>0</v>
      </c>
      <c r="G224" s="299">
        <f>E224*F224</f>
        <v>0</v>
      </c>
      <c r="H224" s="300">
        <v>0</v>
      </c>
      <c r="I224" s="301">
        <f>E224*H224</f>
        <v>0</v>
      </c>
      <c r="J224" s="300">
        <v>0</v>
      </c>
      <c r="K224" s="301">
        <f>E224*J224</f>
        <v>0</v>
      </c>
      <c r="O224" s="293">
        <v>2</v>
      </c>
      <c r="AA224" s="262">
        <v>1</v>
      </c>
      <c r="AB224" s="262">
        <v>9</v>
      </c>
      <c r="AC224" s="262">
        <v>9</v>
      </c>
      <c r="AZ224" s="262">
        <v>4</v>
      </c>
      <c r="BA224" s="262">
        <f>IF(AZ224=1,G224,0)</f>
        <v>0</v>
      </c>
      <c r="BB224" s="262">
        <f>IF(AZ224=2,G224,0)</f>
        <v>0</v>
      </c>
      <c r="BC224" s="262">
        <f>IF(AZ224=3,G224,0)</f>
        <v>0</v>
      </c>
      <c r="BD224" s="262">
        <f>IF(AZ224=4,G224,0)</f>
        <v>0</v>
      </c>
      <c r="BE224" s="262">
        <f>IF(AZ224=5,G224,0)</f>
        <v>0</v>
      </c>
      <c r="CA224" s="293">
        <v>1</v>
      </c>
      <c r="CB224" s="293">
        <v>9</v>
      </c>
    </row>
    <row r="225" spans="1:80" ht="22.5">
      <c r="A225" s="294">
        <v>214</v>
      </c>
      <c r="B225" s="295" t="s">
        <v>1353</v>
      </c>
      <c r="C225" s="296" t="s">
        <v>1354</v>
      </c>
      <c r="D225" s="297" t="s">
        <v>176</v>
      </c>
      <c r="E225" s="298">
        <v>81</v>
      </c>
      <c r="F225" s="298">
        <v>0</v>
      </c>
      <c r="G225" s="299">
        <f>E225*F225</f>
        <v>0</v>
      </c>
      <c r="H225" s="300">
        <v>0</v>
      </c>
      <c r="I225" s="301">
        <f>E225*H225</f>
        <v>0</v>
      </c>
      <c r="J225" s="300">
        <v>0</v>
      </c>
      <c r="K225" s="301">
        <f>E225*J225</f>
        <v>0</v>
      </c>
      <c r="O225" s="293">
        <v>2</v>
      </c>
      <c r="AA225" s="262">
        <v>1</v>
      </c>
      <c r="AB225" s="262">
        <v>9</v>
      </c>
      <c r="AC225" s="262">
        <v>9</v>
      </c>
      <c r="AZ225" s="262">
        <v>4</v>
      </c>
      <c r="BA225" s="262">
        <f>IF(AZ225=1,G225,0)</f>
        <v>0</v>
      </c>
      <c r="BB225" s="262">
        <f>IF(AZ225=2,G225,0)</f>
        <v>0</v>
      </c>
      <c r="BC225" s="262">
        <f>IF(AZ225=3,G225,0)</f>
        <v>0</v>
      </c>
      <c r="BD225" s="262">
        <f>IF(AZ225=4,G225,0)</f>
        <v>0</v>
      </c>
      <c r="BE225" s="262">
        <f>IF(AZ225=5,G225,0)</f>
        <v>0</v>
      </c>
      <c r="CA225" s="293">
        <v>1</v>
      </c>
      <c r="CB225" s="293">
        <v>9</v>
      </c>
    </row>
    <row r="226" spans="1:80" ht="22.5">
      <c r="A226" s="294">
        <v>215</v>
      </c>
      <c r="B226" s="295" t="s">
        <v>1355</v>
      </c>
      <c r="C226" s="296" t="s">
        <v>1356</v>
      </c>
      <c r="D226" s="297" t="s">
        <v>176</v>
      </c>
      <c r="E226" s="298">
        <v>20</v>
      </c>
      <c r="F226" s="298">
        <v>0</v>
      </c>
      <c r="G226" s="299">
        <f>E226*F226</f>
        <v>0</v>
      </c>
      <c r="H226" s="300">
        <v>0</v>
      </c>
      <c r="I226" s="301">
        <f>E226*H226</f>
        <v>0</v>
      </c>
      <c r="J226" s="300">
        <v>0</v>
      </c>
      <c r="K226" s="301">
        <f>E226*J226</f>
        <v>0</v>
      </c>
      <c r="O226" s="293">
        <v>2</v>
      </c>
      <c r="AA226" s="262">
        <v>1</v>
      </c>
      <c r="AB226" s="262">
        <v>9</v>
      </c>
      <c r="AC226" s="262">
        <v>9</v>
      </c>
      <c r="AZ226" s="262">
        <v>4</v>
      </c>
      <c r="BA226" s="262">
        <f>IF(AZ226=1,G226,0)</f>
        <v>0</v>
      </c>
      <c r="BB226" s="262">
        <f>IF(AZ226=2,G226,0)</f>
        <v>0</v>
      </c>
      <c r="BC226" s="262">
        <f>IF(AZ226=3,G226,0)</f>
        <v>0</v>
      </c>
      <c r="BD226" s="262">
        <f>IF(AZ226=4,G226,0)</f>
        <v>0</v>
      </c>
      <c r="BE226" s="262">
        <f>IF(AZ226=5,G226,0)</f>
        <v>0</v>
      </c>
      <c r="CA226" s="293">
        <v>1</v>
      </c>
      <c r="CB226" s="293">
        <v>9</v>
      </c>
    </row>
    <row r="227" spans="1:80">
      <c r="A227" s="294">
        <v>216</v>
      </c>
      <c r="B227" s="295" t="s">
        <v>1357</v>
      </c>
      <c r="C227" s="296" t="s">
        <v>1358</v>
      </c>
      <c r="D227" s="297" t="s">
        <v>176</v>
      </c>
      <c r="E227" s="298">
        <v>3</v>
      </c>
      <c r="F227" s="298">
        <v>0</v>
      </c>
      <c r="G227" s="299">
        <f>E227*F227</f>
        <v>0</v>
      </c>
      <c r="H227" s="300">
        <v>0</v>
      </c>
      <c r="I227" s="301">
        <f>E227*H227</f>
        <v>0</v>
      </c>
      <c r="J227" s="300">
        <v>0</v>
      </c>
      <c r="K227" s="301">
        <f>E227*J227</f>
        <v>0</v>
      </c>
      <c r="O227" s="293">
        <v>2</v>
      </c>
      <c r="AA227" s="262">
        <v>1</v>
      </c>
      <c r="AB227" s="262">
        <v>9</v>
      </c>
      <c r="AC227" s="262">
        <v>9</v>
      </c>
      <c r="AZ227" s="262">
        <v>4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1</v>
      </c>
      <c r="CB227" s="293">
        <v>9</v>
      </c>
    </row>
    <row r="228" spans="1:80">
      <c r="A228" s="294">
        <v>217</v>
      </c>
      <c r="B228" s="295" t="s">
        <v>1359</v>
      </c>
      <c r="C228" s="296" t="s">
        <v>1360</v>
      </c>
      <c r="D228" s="297" t="s">
        <v>176</v>
      </c>
      <c r="E228" s="298">
        <v>8</v>
      </c>
      <c r="F228" s="298">
        <v>0</v>
      </c>
      <c r="G228" s="299">
        <f>E228*F228</f>
        <v>0</v>
      </c>
      <c r="H228" s="300">
        <v>0</v>
      </c>
      <c r="I228" s="301">
        <f>E228*H228</f>
        <v>0</v>
      </c>
      <c r="J228" s="300">
        <v>0</v>
      </c>
      <c r="K228" s="301">
        <f>E228*J228</f>
        <v>0</v>
      </c>
      <c r="O228" s="293">
        <v>2</v>
      </c>
      <c r="AA228" s="262">
        <v>1</v>
      </c>
      <c r="AB228" s="262">
        <v>9</v>
      </c>
      <c r="AC228" s="262">
        <v>9</v>
      </c>
      <c r="AZ228" s="262">
        <v>4</v>
      </c>
      <c r="BA228" s="262">
        <f>IF(AZ228=1,G228,0)</f>
        <v>0</v>
      </c>
      <c r="BB228" s="262">
        <f>IF(AZ228=2,G228,0)</f>
        <v>0</v>
      </c>
      <c r="BC228" s="262">
        <f>IF(AZ228=3,G228,0)</f>
        <v>0</v>
      </c>
      <c r="BD228" s="262">
        <f>IF(AZ228=4,G228,0)</f>
        <v>0</v>
      </c>
      <c r="BE228" s="262">
        <f>IF(AZ228=5,G228,0)</f>
        <v>0</v>
      </c>
      <c r="CA228" s="293">
        <v>1</v>
      </c>
      <c r="CB228" s="293">
        <v>9</v>
      </c>
    </row>
    <row r="229" spans="1:80">
      <c r="A229" s="294">
        <v>218</v>
      </c>
      <c r="B229" s="295" t="s">
        <v>1361</v>
      </c>
      <c r="C229" s="296" t="s">
        <v>1362</v>
      </c>
      <c r="D229" s="297" t="s">
        <v>176</v>
      </c>
      <c r="E229" s="298">
        <v>1</v>
      </c>
      <c r="F229" s="298">
        <v>0</v>
      </c>
      <c r="G229" s="299">
        <f>E229*F229</f>
        <v>0</v>
      </c>
      <c r="H229" s="300">
        <v>0</v>
      </c>
      <c r="I229" s="301">
        <f>E229*H229</f>
        <v>0</v>
      </c>
      <c r="J229" s="300">
        <v>0</v>
      </c>
      <c r="K229" s="301">
        <f>E229*J229</f>
        <v>0</v>
      </c>
      <c r="O229" s="293">
        <v>2</v>
      </c>
      <c r="AA229" s="262">
        <v>1</v>
      </c>
      <c r="AB229" s="262">
        <v>9</v>
      </c>
      <c r="AC229" s="262">
        <v>9</v>
      </c>
      <c r="AZ229" s="262">
        <v>4</v>
      </c>
      <c r="BA229" s="262">
        <f>IF(AZ229=1,G229,0)</f>
        <v>0</v>
      </c>
      <c r="BB229" s="262">
        <f>IF(AZ229=2,G229,0)</f>
        <v>0</v>
      </c>
      <c r="BC229" s="262">
        <f>IF(AZ229=3,G229,0)</f>
        <v>0</v>
      </c>
      <c r="BD229" s="262">
        <f>IF(AZ229=4,G229,0)</f>
        <v>0</v>
      </c>
      <c r="BE229" s="262">
        <f>IF(AZ229=5,G229,0)</f>
        <v>0</v>
      </c>
      <c r="CA229" s="293">
        <v>1</v>
      </c>
      <c r="CB229" s="293">
        <v>9</v>
      </c>
    </row>
    <row r="230" spans="1:80">
      <c r="A230" s="294">
        <v>219</v>
      </c>
      <c r="B230" s="295" t="s">
        <v>1363</v>
      </c>
      <c r="C230" s="296" t="s">
        <v>1364</v>
      </c>
      <c r="D230" s="297" t="s">
        <v>176</v>
      </c>
      <c r="E230" s="298">
        <v>3</v>
      </c>
      <c r="F230" s="298">
        <v>0</v>
      </c>
      <c r="G230" s="299">
        <f>E230*F230</f>
        <v>0</v>
      </c>
      <c r="H230" s="300">
        <v>0</v>
      </c>
      <c r="I230" s="301">
        <f>E230*H230</f>
        <v>0</v>
      </c>
      <c r="J230" s="300">
        <v>0</v>
      </c>
      <c r="K230" s="301">
        <f>E230*J230</f>
        <v>0</v>
      </c>
      <c r="O230" s="293">
        <v>2</v>
      </c>
      <c r="AA230" s="262">
        <v>1</v>
      </c>
      <c r="AB230" s="262">
        <v>9</v>
      </c>
      <c r="AC230" s="262">
        <v>9</v>
      </c>
      <c r="AZ230" s="262">
        <v>4</v>
      </c>
      <c r="BA230" s="262">
        <f>IF(AZ230=1,G230,0)</f>
        <v>0</v>
      </c>
      <c r="BB230" s="262">
        <f>IF(AZ230=2,G230,0)</f>
        <v>0</v>
      </c>
      <c r="BC230" s="262">
        <f>IF(AZ230=3,G230,0)</f>
        <v>0</v>
      </c>
      <c r="BD230" s="262">
        <f>IF(AZ230=4,G230,0)</f>
        <v>0</v>
      </c>
      <c r="BE230" s="262">
        <f>IF(AZ230=5,G230,0)</f>
        <v>0</v>
      </c>
      <c r="CA230" s="293">
        <v>1</v>
      </c>
      <c r="CB230" s="293">
        <v>9</v>
      </c>
    </row>
    <row r="231" spans="1:80">
      <c r="A231" s="294">
        <v>220</v>
      </c>
      <c r="B231" s="295" t="s">
        <v>1365</v>
      </c>
      <c r="C231" s="296" t="s">
        <v>1366</v>
      </c>
      <c r="D231" s="297" t="s">
        <v>176</v>
      </c>
      <c r="E231" s="298">
        <v>3</v>
      </c>
      <c r="F231" s="298">
        <v>0</v>
      </c>
      <c r="G231" s="299">
        <f>E231*F231</f>
        <v>0</v>
      </c>
      <c r="H231" s="300">
        <v>0</v>
      </c>
      <c r="I231" s="301">
        <f>E231*H231</f>
        <v>0</v>
      </c>
      <c r="J231" s="300">
        <v>0</v>
      </c>
      <c r="K231" s="301">
        <f>E231*J231</f>
        <v>0</v>
      </c>
      <c r="O231" s="293">
        <v>2</v>
      </c>
      <c r="AA231" s="262">
        <v>1</v>
      </c>
      <c r="AB231" s="262">
        <v>9</v>
      </c>
      <c r="AC231" s="262">
        <v>9</v>
      </c>
      <c r="AZ231" s="262">
        <v>4</v>
      </c>
      <c r="BA231" s="262">
        <f>IF(AZ231=1,G231,0)</f>
        <v>0</v>
      </c>
      <c r="BB231" s="262">
        <f>IF(AZ231=2,G231,0)</f>
        <v>0</v>
      </c>
      <c r="BC231" s="262">
        <f>IF(AZ231=3,G231,0)</f>
        <v>0</v>
      </c>
      <c r="BD231" s="262">
        <f>IF(AZ231=4,G231,0)</f>
        <v>0</v>
      </c>
      <c r="BE231" s="262">
        <f>IF(AZ231=5,G231,0)</f>
        <v>0</v>
      </c>
      <c r="CA231" s="293">
        <v>1</v>
      </c>
      <c r="CB231" s="293">
        <v>9</v>
      </c>
    </row>
    <row r="232" spans="1:80">
      <c r="A232" s="294">
        <v>221</v>
      </c>
      <c r="B232" s="295" t="s">
        <v>1367</v>
      </c>
      <c r="C232" s="296" t="s">
        <v>1368</v>
      </c>
      <c r="D232" s="297" t="s">
        <v>176</v>
      </c>
      <c r="E232" s="298">
        <v>20</v>
      </c>
      <c r="F232" s="298">
        <v>0</v>
      </c>
      <c r="G232" s="299">
        <f>E232*F232</f>
        <v>0</v>
      </c>
      <c r="H232" s="300">
        <v>0</v>
      </c>
      <c r="I232" s="301">
        <f>E232*H232</f>
        <v>0</v>
      </c>
      <c r="J232" s="300">
        <v>0</v>
      </c>
      <c r="K232" s="301">
        <f>E232*J232</f>
        <v>0</v>
      </c>
      <c r="O232" s="293">
        <v>2</v>
      </c>
      <c r="AA232" s="262">
        <v>1</v>
      </c>
      <c r="AB232" s="262">
        <v>9</v>
      </c>
      <c r="AC232" s="262">
        <v>9</v>
      </c>
      <c r="AZ232" s="262">
        <v>4</v>
      </c>
      <c r="BA232" s="262">
        <f>IF(AZ232=1,G232,0)</f>
        <v>0</v>
      </c>
      <c r="BB232" s="262">
        <f>IF(AZ232=2,G232,0)</f>
        <v>0</v>
      </c>
      <c r="BC232" s="262">
        <f>IF(AZ232=3,G232,0)</f>
        <v>0</v>
      </c>
      <c r="BD232" s="262">
        <f>IF(AZ232=4,G232,0)</f>
        <v>0</v>
      </c>
      <c r="BE232" s="262">
        <f>IF(AZ232=5,G232,0)</f>
        <v>0</v>
      </c>
      <c r="CA232" s="293">
        <v>1</v>
      </c>
      <c r="CB232" s="293">
        <v>9</v>
      </c>
    </row>
    <row r="233" spans="1:80">
      <c r="A233" s="294">
        <v>222</v>
      </c>
      <c r="B233" s="295" t="s">
        <v>1369</v>
      </c>
      <c r="C233" s="296" t="s">
        <v>1370</v>
      </c>
      <c r="D233" s="297" t="s">
        <v>176</v>
      </c>
      <c r="E233" s="298">
        <v>2</v>
      </c>
      <c r="F233" s="298">
        <v>0</v>
      </c>
      <c r="G233" s="299">
        <f>E233*F233</f>
        <v>0</v>
      </c>
      <c r="H233" s="300">
        <v>0</v>
      </c>
      <c r="I233" s="301">
        <f>E233*H233</f>
        <v>0</v>
      </c>
      <c r="J233" s="300">
        <v>0</v>
      </c>
      <c r="K233" s="301">
        <f>E233*J233</f>
        <v>0</v>
      </c>
      <c r="O233" s="293">
        <v>2</v>
      </c>
      <c r="AA233" s="262">
        <v>1</v>
      </c>
      <c r="AB233" s="262">
        <v>9</v>
      </c>
      <c r="AC233" s="262">
        <v>9</v>
      </c>
      <c r="AZ233" s="262">
        <v>4</v>
      </c>
      <c r="BA233" s="262">
        <f>IF(AZ233=1,G233,0)</f>
        <v>0</v>
      </c>
      <c r="BB233" s="262">
        <f>IF(AZ233=2,G233,0)</f>
        <v>0</v>
      </c>
      <c r="BC233" s="262">
        <f>IF(AZ233=3,G233,0)</f>
        <v>0</v>
      </c>
      <c r="BD233" s="262">
        <f>IF(AZ233=4,G233,0)</f>
        <v>0</v>
      </c>
      <c r="BE233" s="262">
        <f>IF(AZ233=5,G233,0)</f>
        <v>0</v>
      </c>
      <c r="CA233" s="293">
        <v>1</v>
      </c>
      <c r="CB233" s="293">
        <v>9</v>
      </c>
    </row>
    <row r="234" spans="1:80">
      <c r="A234" s="294">
        <v>223</v>
      </c>
      <c r="B234" s="295" t="s">
        <v>1371</v>
      </c>
      <c r="C234" s="296" t="s">
        <v>1372</v>
      </c>
      <c r="D234" s="297" t="s">
        <v>176</v>
      </c>
      <c r="E234" s="298">
        <v>1</v>
      </c>
      <c r="F234" s="298">
        <v>0</v>
      </c>
      <c r="G234" s="299">
        <f>E234*F234</f>
        <v>0</v>
      </c>
      <c r="H234" s="300">
        <v>0</v>
      </c>
      <c r="I234" s="301">
        <f>E234*H234</f>
        <v>0</v>
      </c>
      <c r="J234" s="300">
        <v>0</v>
      </c>
      <c r="K234" s="301">
        <f>E234*J234</f>
        <v>0</v>
      </c>
      <c r="O234" s="293">
        <v>2</v>
      </c>
      <c r="AA234" s="262">
        <v>1</v>
      </c>
      <c r="AB234" s="262">
        <v>9</v>
      </c>
      <c r="AC234" s="262">
        <v>9</v>
      </c>
      <c r="AZ234" s="262">
        <v>4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1</v>
      </c>
      <c r="CB234" s="293">
        <v>9</v>
      </c>
    </row>
    <row r="235" spans="1:80">
      <c r="A235" s="294">
        <v>224</v>
      </c>
      <c r="B235" s="295" t="s">
        <v>1373</v>
      </c>
      <c r="C235" s="296" t="s">
        <v>1374</v>
      </c>
      <c r="D235" s="297" t="s">
        <v>176</v>
      </c>
      <c r="E235" s="298">
        <v>1</v>
      </c>
      <c r="F235" s="298">
        <v>0</v>
      </c>
      <c r="G235" s="299">
        <f>E235*F235</f>
        <v>0</v>
      </c>
      <c r="H235" s="300">
        <v>0</v>
      </c>
      <c r="I235" s="301">
        <f>E235*H235</f>
        <v>0</v>
      </c>
      <c r="J235" s="300">
        <v>0</v>
      </c>
      <c r="K235" s="301">
        <f>E235*J235</f>
        <v>0</v>
      </c>
      <c r="O235" s="293">
        <v>2</v>
      </c>
      <c r="AA235" s="262">
        <v>1</v>
      </c>
      <c r="AB235" s="262">
        <v>9</v>
      </c>
      <c r="AC235" s="262">
        <v>9</v>
      </c>
      <c r="AZ235" s="262">
        <v>4</v>
      </c>
      <c r="BA235" s="262">
        <f>IF(AZ235=1,G235,0)</f>
        <v>0</v>
      </c>
      <c r="BB235" s="262">
        <f>IF(AZ235=2,G235,0)</f>
        <v>0</v>
      </c>
      <c r="BC235" s="262">
        <f>IF(AZ235=3,G235,0)</f>
        <v>0</v>
      </c>
      <c r="BD235" s="262">
        <f>IF(AZ235=4,G235,0)</f>
        <v>0</v>
      </c>
      <c r="BE235" s="262">
        <f>IF(AZ235=5,G235,0)</f>
        <v>0</v>
      </c>
      <c r="CA235" s="293">
        <v>1</v>
      </c>
      <c r="CB235" s="293">
        <v>9</v>
      </c>
    </row>
    <row r="236" spans="1:80">
      <c r="A236" s="294">
        <v>225</v>
      </c>
      <c r="B236" s="295" t="s">
        <v>1375</v>
      </c>
      <c r="C236" s="296" t="s">
        <v>1376</v>
      </c>
      <c r="D236" s="297" t="s">
        <v>176</v>
      </c>
      <c r="E236" s="298">
        <v>1</v>
      </c>
      <c r="F236" s="298">
        <v>0</v>
      </c>
      <c r="G236" s="299">
        <f>E236*F236</f>
        <v>0</v>
      </c>
      <c r="H236" s="300">
        <v>0</v>
      </c>
      <c r="I236" s="301">
        <f>E236*H236</f>
        <v>0</v>
      </c>
      <c r="J236" s="300">
        <v>0</v>
      </c>
      <c r="K236" s="301">
        <f>E236*J236</f>
        <v>0</v>
      </c>
      <c r="O236" s="293">
        <v>2</v>
      </c>
      <c r="AA236" s="262">
        <v>1</v>
      </c>
      <c r="AB236" s="262">
        <v>9</v>
      </c>
      <c r="AC236" s="262">
        <v>9</v>
      </c>
      <c r="AZ236" s="262">
        <v>4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1</v>
      </c>
      <c r="CB236" s="293">
        <v>9</v>
      </c>
    </row>
    <row r="237" spans="1:80">
      <c r="A237" s="294">
        <v>226</v>
      </c>
      <c r="B237" s="295" t="s">
        <v>1377</v>
      </c>
      <c r="C237" s="296" t="s">
        <v>1378</v>
      </c>
      <c r="D237" s="297" t="s">
        <v>176</v>
      </c>
      <c r="E237" s="298">
        <v>2</v>
      </c>
      <c r="F237" s="298">
        <v>0</v>
      </c>
      <c r="G237" s="299">
        <f>E237*F237</f>
        <v>0</v>
      </c>
      <c r="H237" s="300">
        <v>0</v>
      </c>
      <c r="I237" s="301">
        <f>E237*H237</f>
        <v>0</v>
      </c>
      <c r="J237" s="300">
        <v>0</v>
      </c>
      <c r="K237" s="301">
        <f>E237*J237</f>
        <v>0</v>
      </c>
      <c r="O237" s="293">
        <v>2</v>
      </c>
      <c r="AA237" s="262">
        <v>1</v>
      </c>
      <c r="AB237" s="262">
        <v>9</v>
      </c>
      <c r="AC237" s="262">
        <v>9</v>
      </c>
      <c r="AZ237" s="262">
        <v>4</v>
      </c>
      <c r="BA237" s="262">
        <f>IF(AZ237=1,G237,0)</f>
        <v>0</v>
      </c>
      <c r="BB237" s="262">
        <f>IF(AZ237=2,G237,0)</f>
        <v>0</v>
      </c>
      <c r="BC237" s="262">
        <f>IF(AZ237=3,G237,0)</f>
        <v>0</v>
      </c>
      <c r="BD237" s="262">
        <f>IF(AZ237=4,G237,0)</f>
        <v>0</v>
      </c>
      <c r="BE237" s="262">
        <f>IF(AZ237=5,G237,0)</f>
        <v>0</v>
      </c>
      <c r="CA237" s="293">
        <v>1</v>
      </c>
      <c r="CB237" s="293">
        <v>9</v>
      </c>
    </row>
    <row r="238" spans="1:80">
      <c r="A238" s="294">
        <v>227</v>
      </c>
      <c r="B238" s="295" t="s">
        <v>1379</v>
      </c>
      <c r="C238" s="296" t="s">
        <v>1380</v>
      </c>
      <c r="D238" s="297" t="s">
        <v>176</v>
      </c>
      <c r="E238" s="298">
        <v>5</v>
      </c>
      <c r="F238" s="298">
        <v>0</v>
      </c>
      <c r="G238" s="299">
        <f>E238*F238</f>
        <v>0</v>
      </c>
      <c r="H238" s="300">
        <v>0</v>
      </c>
      <c r="I238" s="301">
        <f>E238*H238</f>
        <v>0</v>
      </c>
      <c r="J238" s="300">
        <v>0</v>
      </c>
      <c r="K238" s="301">
        <f>E238*J238</f>
        <v>0</v>
      </c>
      <c r="O238" s="293">
        <v>2</v>
      </c>
      <c r="AA238" s="262">
        <v>1</v>
      </c>
      <c r="AB238" s="262">
        <v>9</v>
      </c>
      <c r="AC238" s="262">
        <v>9</v>
      </c>
      <c r="AZ238" s="262">
        <v>4</v>
      </c>
      <c r="BA238" s="262">
        <f>IF(AZ238=1,G238,0)</f>
        <v>0</v>
      </c>
      <c r="BB238" s="262">
        <f>IF(AZ238=2,G238,0)</f>
        <v>0</v>
      </c>
      <c r="BC238" s="262">
        <f>IF(AZ238=3,G238,0)</f>
        <v>0</v>
      </c>
      <c r="BD238" s="262">
        <f>IF(AZ238=4,G238,0)</f>
        <v>0</v>
      </c>
      <c r="BE238" s="262">
        <f>IF(AZ238=5,G238,0)</f>
        <v>0</v>
      </c>
      <c r="CA238" s="293">
        <v>1</v>
      </c>
      <c r="CB238" s="293">
        <v>9</v>
      </c>
    </row>
    <row r="239" spans="1:80">
      <c r="A239" s="294">
        <v>228</v>
      </c>
      <c r="B239" s="295" t="s">
        <v>1381</v>
      </c>
      <c r="C239" s="296" t="s">
        <v>1382</v>
      </c>
      <c r="D239" s="297" t="s">
        <v>176</v>
      </c>
      <c r="E239" s="298">
        <v>200</v>
      </c>
      <c r="F239" s="298">
        <v>0</v>
      </c>
      <c r="G239" s="299">
        <f>E239*F239</f>
        <v>0</v>
      </c>
      <c r="H239" s="300">
        <v>0</v>
      </c>
      <c r="I239" s="301">
        <f>E239*H239</f>
        <v>0</v>
      </c>
      <c r="J239" s="300">
        <v>0</v>
      </c>
      <c r="K239" s="301">
        <f>E239*J239</f>
        <v>0</v>
      </c>
      <c r="O239" s="293">
        <v>2</v>
      </c>
      <c r="AA239" s="262">
        <v>1</v>
      </c>
      <c r="AB239" s="262">
        <v>9</v>
      </c>
      <c r="AC239" s="262">
        <v>9</v>
      </c>
      <c r="AZ239" s="262">
        <v>4</v>
      </c>
      <c r="BA239" s="262">
        <f>IF(AZ239=1,G239,0)</f>
        <v>0</v>
      </c>
      <c r="BB239" s="262">
        <f>IF(AZ239=2,G239,0)</f>
        <v>0</v>
      </c>
      <c r="BC239" s="262">
        <f>IF(AZ239=3,G239,0)</f>
        <v>0</v>
      </c>
      <c r="BD239" s="262">
        <f>IF(AZ239=4,G239,0)</f>
        <v>0</v>
      </c>
      <c r="BE239" s="262">
        <f>IF(AZ239=5,G239,0)</f>
        <v>0</v>
      </c>
      <c r="CA239" s="293">
        <v>1</v>
      </c>
      <c r="CB239" s="293">
        <v>9</v>
      </c>
    </row>
    <row r="240" spans="1:80">
      <c r="A240" s="294">
        <v>229</v>
      </c>
      <c r="B240" s="295" t="s">
        <v>1383</v>
      </c>
      <c r="C240" s="296" t="s">
        <v>1384</v>
      </c>
      <c r="D240" s="297" t="s">
        <v>176</v>
      </c>
      <c r="E240" s="298">
        <v>40</v>
      </c>
      <c r="F240" s="298">
        <v>0</v>
      </c>
      <c r="G240" s="299">
        <f>E240*F240</f>
        <v>0</v>
      </c>
      <c r="H240" s="300">
        <v>0</v>
      </c>
      <c r="I240" s="301">
        <f>E240*H240</f>
        <v>0</v>
      </c>
      <c r="J240" s="300">
        <v>0</v>
      </c>
      <c r="K240" s="301">
        <f>E240*J240</f>
        <v>0</v>
      </c>
      <c r="O240" s="293">
        <v>2</v>
      </c>
      <c r="AA240" s="262">
        <v>1</v>
      </c>
      <c r="AB240" s="262">
        <v>9</v>
      </c>
      <c r="AC240" s="262">
        <v>9</v>
      </c>
      <c r="AZ240" s="262">
        <v>4</v>
      </c>
      <c r="BA240" s="262">
        <f>IF(AZ240=1,G240,0)</f>
        <v>0</v>
      </c>
      <c r="BB240" s="262">
        <f>IF(AZ240=2,G240,0)</f>
        <v>0</v>
      </c>
      <c r="BC240" s="262">
        <f>IF(AZ240=3,G240,0)</f>
        <v>0</v>
      </c>
      <c r="BD240" s="262">
        <f>IF(AZ240=4,G240,0)</f>
        <v>0</v>
      </c>
      <c r="BE240" s="262">
        <f>IF(AZ240=5,G240,0)</f>
        <v>0</v>
      </c>
      <c r="CA240" s="293">
        <v>1</v>
      </c>
      <c r="CB240" s="293">
        <v>9</v>
      </c>
    </row>
    <row r="241" spans="1:80">
      <c r="A241" s="294">
        <v>230</v>
      </c>
      <c r="B241" s="295" t="s">
        <v>1385</v>
      </c>
      <c r="C241" s="296" t="s">
        <v>1386</v>
      </c>
      <c r="D241" s="297" t="s">
        <v>176</v>
      </c>
      <c r="E241" s="298">
        <v>32</v>
      </c>
      <c r="F241" s="298">
        <v>0</v>
      </c>
      <c r="G241" s="299">
        <f>E241*F241</f>
        <v>0</v>
      </c>
      <c r="H241" s="300">
        <v>0</v>
      </c>
      <c r="I241" s="301">
        <f>E241*H241</f>
        <v>0</v>
      </c>
      <c r="J241" s="300">
        <v>0</v>
      </c>
      <c r="K241" s="301">
        <f>E241*J241</f>
        <v>0</v>
      </c>
      <c r="O241" s="293">
        <v>2</v>
      </c>
      <c r="AA241" s="262">
        <v>1</v>
      </c>
      <c r="AB241" s="262">
        <v>9</v>
      </c>
      <c r="AC241" s="262">
        <v>9</v>
      </c>
      <c r="AZ241" s="262">
        <v>4</v>
      </c>
      <c r="BA241" s="262">
        <f>IF(AZ241=1,G241,0)</f>
        <v>0</v>
      </c>
      <c r="BB241" s="262">
        <f>IF(AZ241=2,G241,0)</f>
        <v>0</v>
      </c>
      <c r="BC241" s="262">
        <f>IF(AZ241=3,G241,0)</f>
        <v>0</v>
      </c>
      <c r="BD241" s="262">
        <f>IF(AZ241=4,G241,0)</f>
        <v>0</v>
      </c>
      <c r="BE241" s="262">
        <f>IF(AZ241=5,G241,0)</f>
        <v>0</v>
      </c>
      <c r="CA241" s="293">
        <v>1</v>
      </c>
      <c r="CB241" s="293">
        <v>9</v>
      </c>
    </row>
    <row r="242" spans="1:80">
      <c r="A242" s="294">
        <v>231</v>
      </c>
      <c r="B242" s="295" t="s">
        <v>1387</v>
      </c>
      <c r="C242" s="296" t="s">
        <v>1388</v>
      </c>
      <c r="D242" s="297" t="s">
        <v>176</v>
      </c>
      <c r="E242" s="298">
        <v>8</v>
      </c>
      <c r="F242" s="298">
        <v>0</v>
      </c>
      <c r="G242" s="299">
        <f>E242*F242</f>
        <v>0</v>
      </c>
      <c r="H242" s="300">
        <v>0</v>
      </c>
      <c r="I242" s="301">
        <f>E242*H242</f>
        <v>0</v>
      </c>
      <c r="J242" s="300">
        <v>0</v>
      </c>
      <c r="K242" s="301">
        <f>E242*J242</f>
        <v>0</v>
      </c>
      <c r="O242" s="293">
        <v>2</v>
      </c>
      <c r="AA242" s="262">
        <v>1</v>
      </c>
      <c r="AB242" s="262">
        <v>9</v>
      </c>
      <c r="AC242" s="262">
        <v>9</v>
      </c>
      <c r="AZ242" s="262">
        <v>4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1</v>
      </c>
      <c r="CB242" s="293">
        <v>9</v>
      </c>
    </row>
    <row r="243" spans="1:80">
      <c r="A243" s="294">
        <v>232</v>
      </c>
      <c r="B243" s="295" t="s">
        <v>1389</v>
      </c>
      <c r="C243" s="296" t="s">
        <v>1390</v>
      </c>
      <c r="D243" s="297" t="s">
        <v>176</v>
      </c>
      <c r="E243" s="298">
        <v>27</v>
      </c>
      <c r="F243" s="298">
        <v>0</v>
      </c>
      <c r="G243" s="299">
        <f>E243*F243</f>
        <v>0</v>
      </c>
      <c r="H243" s="300">
        <v>0</v>
      </c>
      <c r="I243" s="301">
        <f>E243*H243</f>
        <v>0</v>
      </c>
      <c r="J243" s="300">
        <v>0</v>
      </c>
      <c r="K243" s="301">
        <f>E243*J243</f>
        <v>0</v>
      </c>
      <c r="O243" s="293">
        <v>2</v>
      </c>
      <c r="AA243" s="262">
        <v>1</v>
      </c>
      <c r="AB243" s="262">
        <v>9</v>
      </c>
      <c r="AC243" s="262">
        <v>9</v>
      </c>
      <c r="AZ243" s="262">
        <v>4</v>
      </c>
      <c r="BA243" s="262">
        <f>IF(AZ243=1,G243,0)</f>
        <v>0</v>
      </c>
      <c r="BB243" s="262">
        <f>IF(AZ243=2,G243,0)</f>
        <v>0</v>
      </c>
      <c r="BC243" s="262">
        <f>IF(AZ243=3,G243,0)</f>
        <v>0</v>
      </c>
      <c r="BD243" s="262">
        <f>IF(AZ243=4,G243,0)</f>
        <v>0</v>
      </c>
      <c r="BE243" s="262">
        <f>IF(AZ243=5,G243,0)</f>
        <v>0</v>
      </c>
      <c r="CA243" s="293">
        <v>1</v>
      </c>
      <c r="CB243" s="293">
        <v>9</v>
      </c>
    </row>
    <row r="244" spans="1:80">
      <c r="A244" s="294">
        <v>233</v>
      </c>
      <c r="B244" s="295" t="s">
        <v>1391</v>
      </c>
      <c r="C244" s="296" t="s">
        <v>1392</v>
      </c>
      <c r="D244" s="297" t="s">
        <v>197</v>
      </c>
      <c r="E244" s="298">
        <v>48</v>
      </c>
      <c r="F244" s="298">
        <v>0</v>
      </c>
      <c r="G244" s="299">
        <f>E244*F244</f>
        <v>0</v>
      </c>
      <c r="H244" s="300">
        <v>0</v>
      </c>
      <c r="I244" s="301">
        <f>E244*H244</f>
        <v>0</v>
      </c>
      <c r="J244" s="300">
        <v>0</v>
      </c>
      <c r="K244" s="301">
        <f>E244*J244</f>
        <v>0</v>
      </c>
      <c r="O244" s="293">
        <v>2</v>
      </c>
      <c r="AA244" s="262">
        <v>1</v>
      </c>
      <c r="AB244" s="262">
        <v>9</v>
      </c>
      <c r="AC244" s="262">
        <v>9</v>
      </c>
      <c r="AZ244" s="262">
        <v>4</v>
      </c>
      <c r="BA244" s="262">
        <f>IF(AZ244=1,G244,0)</f>
        <v>0</v>
      </c>
      <c r="BB244" s="262">
        <f>IF(AZ244=2,G244,0)</f>
        <v>0</v>
      </c>
      <c r="BC244" s="262">
        <f>IF(AZ244=3,G244,0)</f>
        <v>0</v>
      </c>
      <c r="BD244" s="262">
        <f>IF(AZ244=4,G244,0)</f>
        <v>0</v>
      </c>
      <c r="BE244" s="262">
        <f>IF(AZ244=5,G244,0)</f>
        <v>0</v>
      </c>
      <c r="CA244" s="293">
        <v>1</v>
      </c>
      <c r="CB244" s="293">
        <v>9</v>
      </c>
    </row>
    <row r="245" spans="1:80">
      <c r="A245" s="294">
        <v>234</v>
      </c>
      <c r="B245" s="295" t="s">
        <v>1393</v>
      </c>
      <c r="C245" s="296" t="s">
        <v>1394</v>
      </c>
      <c r="D245" s="297" t="s">
        <v>176</v>
      </c>
      <c r="E245" s="298">
        <v>34</v>
      </c>
      <c r="F245" s="298">
        <v>0</v>
      </c>
      <c r="G245" s="299">
        <f>E245*F245</f>
        <v>0</v>
      </c>
      <c r="H245" s="300">
        <v>0</v>
      </c>
      <c r="I245" s="301">
        <f>E245*H245</f>
        <v>0</v>
      </c>
      <c r="J245" s="300">
        <v>0</v>
      </c>
      <c r="K245" s="301">
        <f>E245*J245</f>
        <v>0</v>
      </c>
      <c r="O245" s="293">
        <v>2</v>
      </c>
      <c r="AA245" s="262">
        <v>1</v>
      </c>
      <c r="AB245" s="262">
        <v>9</v>
      </c>
      <c r="AC245" s="262">
        <v>9</v>
      </c>
      <c r="AZ245" s="262">
        <v>4</v>
      </c>
      <c r="BA245" s="262">
        <f>IF(AZ245=1,G245,0)</f>
        <v>0</v>
      </c>
      <c r="BB245" s="262">
        <f>IF(AZ245=2,G245,0)</f>
        <v>0</v>
      </c>
      <c r="BC245" s="262">
        <f>IF(AZ245=3,G245,0)</f>
        <v>0</v>
      </c>
      <c r="BD245" s="262">
        <f>IF(AZ245=4,G245,0)</f>
        <v>0</v>
      </c>
      <c r="BE245" s="262">
        <f>IF(AZ245=5,G245,0)</f>
        <v>0</v>
      </c>
      <c r="CA245" s="293">
        <v>1</v>
      </c>
      <c r="CB245" s="293">
        <v>9</v>
      </c>
    </row>
    <row r="246" spans="1:80">
      <c r="A246" s="294">
        <v>235</v>
      </c>
      <c r="B246" s="295" t="s">
        <v>1395</v>
      </c>
      <c r="C246" s="296" t="s">
        <v>1396</v>
      </c>
      <c r="D246" s="297" t="s">
        <v>176</v>
      </c>
      <c r="E246" s="298">
        <v>12</v>
      </c>
      <c r="F246" s="298">
        <v>0</v>
      </c>
      <c r="G246" s="299">
        <f>E246*F246</f>
        <v>0</v>
      </c>
      <c r="H246" s="300">
        <v>0</v>
      </c>
      <c r="I246" s="301">
        <f>E246*H246</f>
        <v>0</v>
      </c>
      <c r="J246" s="300">
        <v>0</v>
      </c>
      <c r="K246" s="301">
        <f>E246*J246</f>
        <v>0</v>
      </c>
      <c r="O246" s="293">
        <v>2</v>
      </c>
      <c r="AA246" s="262">
        <v>1</v>
      </c>
      <c r="AB246" s="262">
        <v>9</v>
      </c>
      <c r="AC246" s="262">
        <v>9</v>
      </c>
      <c r="AZ246" s="262">
        <v>4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1</v>
      </c>
      <c r="CB246" s="293">
        <v>9</v>
      </c>
    </row>
    <row r="247" spans="1:80">
      <c r="A247" s="294">
        <v>236</v>
      </c>
      <c r="B247" s="295" t="s">
        <v>1397</v>
      </c>
      <c r="C247" s="296" t="s">
        <v>1398</v>
      </c>
      <c r="D247" s="297" t="s">
        <v>176</v>
      </c>
      <c r="E247" s="298">
        <v>65</v>
      </c>
      <c r="F247" s="298">
        <v>0</v>
      </c>
      <c r="G247" s="299">
        <f>E247*F247</f>
        <v>0</v>
      </c>
      <c r="H247" s="300">
        <v>0</v>
      </c>
      <c r="I247" s="301">
        <f>E247*H247</f>
        <v>0</v>
      </c>
      <c r="J247" s="300">
        <v>0</v>
      </c>
      <c r="K247" s="301">
        <f>E247*J247</f>
        <v>0</v>
      </c>
      <c r="O247" s="293">
        <v>2</v>
      </c>
      <c r="AA247" s="262">
        <v>1</v>
      </c>
      <c r="AB247" s="262">
        <v>9</v>
      </c>
      <c r="AC247" s="262">
        <v>9</v>
      </c>
      <c r="AZ247" s="262">
        <v>4</v>
      </c>
      <c r="BA247" s="262">
        <f>IF(AZ247=1,G247,0)</f>
        <v>0</v>
      </c>
      <c r="BB247" s="262">
        <f>IF(AZ247=2,G247,0)</f>
        <v>0</v>
      </c>
      <c r="BC247" s="262">
        <f>IF(AZ247=3,G247,0)</f>
        <v>0</v>
      </c>
      <c r="BD247" s="262">
        <f>IF(AZ247=4,G247,0)</f>
        <v>0</v>
      </c>
      <c r="BE247" s="262">
        <f>IF(AZ247=5,G247,0)</f>
        <v>0</v>
      </c>
      <c r="CA247" s="293">
        <v>1</v>
      </c>
      <c r="CB247" s="293">
        <v>9</v>
      </c>
    </row>
    <row r="248" spans="1:80">
      <c r="A248" s="294">
        <v>237</v>
      </c>
      <c r="B248" s="295" t="s">
        <v>1399</v>
      </c>
      <c r="C248" s="296" t="s">
        <v>1400</v>
      </c>
      <c r="D248" s="297" t="s">
        <v>197</v>
      </c>
      <c r="E248" s="298">
        <v>3</v>
      </c>
      <c r="F248" s="298">
        <v>0</v>
      </c>
      <c r="G248" s="299">
        <f>E248*F248</f>
        <v>0</v>
      </c>
      <c r="H248" s="300">
        <v>0</v>
      </c>
      <c r="I248" s="301">
        <f>E248*H248</f>
        <v>0</v>
      </c>
      <c r="J248" s="300">
        <v>0</v>
      </c>
      <c r="K248" s="301">
        <f>E248*J248</f>
        <v>0</v>
      </c>
      <c r="O248" s="293">
        <v>2</v>
      </c>
      <c r="AA248" s="262">
        <v>1</v>
      </c>
      <c r="AB248" s="262">
        <v>9</v>
      </c>
      <c r="AC248" s="262">
        <v>9</v>
      </c>
      <c r="AZ248" s="262">
        <v>4</v>
      </c>
      <c r="BA248" s="262">
        <f>IF(AZ248=1,G248,0)</f>
        <v>0</v>
      </c>
      <c r="BB248" s="262">
        <f>IF(AZ248=2,G248,0)</f>
        <v>0</v>
      </c>
      <c r="BC248" s="262">
        <f>IF(AZ248=3,G248,0)</f>
        <v>0</v>
      </c>
      <c r="BD248" s="262">
        <f>IF(AZ248=4,G248,0)</f>
        <v>0</v>
      </c>
      <c r="BE248" s="262">
        <f>IF(AZ248=5,G248,0)</f>
        <v>0</v>
      </c>
      <c r="CA248" s="293">
        <v>1</v>
      </c>
      <c r="CB248" s="293">
        <v>9</v>
      </c>
    </row>
    <row r="249" spans="1:80">
      <c r="A249" s="294">
        <v>238</v>
      </c>
      <c r="B249" s="295" t="s">
        <v>1401</v>
      </c>
      <c r="C249" s="296" t="s">
        <v>1402</v>
      </c>
      <c r="D249" s="297" t="s">
        <v>176</v>
      </c>
      <c r="E249" s="298">
        <v>22</v>
      </c>
      <c r="F249" s="298">
        <v>0</v>
      </c>
      <c r="G249" s="299">
        <f>E249*F249</f>
        <v>0</v>
      </c>
      <c r="H249" s="300">
        <v>0</v>
      </c>
      <c r="I249" s="301">
        <f>E249*H249</f>
        <v>0</v>
      </c>
      <c r="J249" s="300">
        <v>0</v>
      </c>
      <c r="K249" s="301">
        <f>E249*J249</f>
        <v>0</v>
      </c>
      <c r="O249" s="293">
        <v>2</v>
      </c>
      <c r="AA249" s="262">
        <v>1</v>
      </c>
      <c r="AB249" s="262">
        <v>9</v>
      </c>
      <c r="AC249" s="262">
        <v>9</v>
      </c>
      <c r="AZ249" s="262">
        <v>4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</v>
      </c>
      <c r="CB249" s="293">
        <v>9</v>
      </c>
    </row>
    <row r="250" spans="1:80">
      <c r="A250" s="294">
        <v>239</v>
      </c>
      <c r="B250" s="295" t="s">
        <v>1403</v>
      </c>
      <c r="C250" s="296" t="s">
        <v>1404</v>
      </c>
      <c r="D250" s="297" t="s">
        <v>176</v>
      </c>
      <c r="E250" s="298">
        <v>16</v>
      </c>
      <c r="F250" s="298">
        <v>0</v>
      </c>
      <c r="G250" s="299">
        <f>E250*F250</f>
        <v>0</v>
      </c>
      <c r="H250" s="300">
        <v>0</v>
      </c>
      <c r="I250" s="301">
        <f>E250*H250</f>
        <v>0</v>
      </c>
      <c r="J250" s="300">
        <v>0</v>
      </c>
      <c r="K250" s="301">
        <f>E250*J250</f>
        <v>0</v>
      </c>
      <c r="O250" s="293">
        <v>2</v>
      </c>
      <c r="AA250" s="262">
        <v>1</v>
      </c>
      <c r="AB250" s="262">
        <v>0</v>
      </c>
      <c r="AC250" s="262">
        <v>0</v>
      </c>
      <c r="AZ250" s="262">
        <v>4</v>
      </c>
      <c r="BA250" s="262">
        <f>IF(AZ250=1,G250,0)</f>
        <v>0</v>
      </c>
      <c r="BB250" s="262">
        <f>IF(AZ250=2,G250,0)</f>
        <v>0</v>
      </c>
      <c r="BC250" s="262">
        <f>IF(AZ250=3,G250,0)</f>
        <v>0</v>
      </c>
      <c r="BD250" s="262">
        <f>IF(AZ250=4,G250,0)</f>
        <v>0</v>
      </c>
      <c r="BE250" s="262">
        <f>IF(AZ250=5,G250,0)</f>
        <v>0</v>
      </c>
      <c r="CA250" s="293">
        <v>1</v>
      </c>
      <c r="CB250" s="293">
        <v>0</v>
      </c>
    </row>
    <row r="251" spans="1:80">
      <c r="A251" s="294">
        <v>240</v>
      </c>
      <c r="B251" s="295" t="s">
        <v>1405</v>
      </c>
      <c r="C251" s="296" t="s">
        <v>1406</v>
      </c>
      <c r="D251" s="297" t="s">
        <v>176</v>
      </c>
      <c r="E251" s="298">
        <v>34</v>
      </c>
      <c r="F251" s="298">
        <v>0</v>
      </c>
      <c r="G251" s="299">
        <f>E251*F251</f>
        <v>0</v>
      </c>
      <c r="H251" s="300">
        <v>0</v>
      </c>
      <c r="I251" s="301">
        <f>E251*H251</f>
        <v>0</v>
      </c>
      <c r="J251" s="300">
        <v>0</v>
      </c>
      <c r="K251" s="301">
        <f>E251*J251</f>
        <v>0</v>
      </c>
      <c r="O251" s="293">
        <v>2</v>
      </c>
      <c r="AA251" s="262">
        <v>1</v>
      </c>
      <c r="AB251" s="262">
        <v>9</v>
      </c>
      <c r="AC251" s="262">
        <v>9</v>
      </c>
      <c r="AZ251" s="262">
        <v>4</v>
      </c>
      <c r="BA251" s="262">
        <f>IF(AZ251=1,G251,0)</f>
        <v>0</v>
      </c>
      <c r="BB251" s="262">
        <f>IF(AZ251=2,G251,0)</f>
        <v>0</v>
      </c>
      <c r="BC251" s="262">
        <f>IF(AZ251=3,G251,0)</f>
        <v>0</v>
      </c>
      <c r="BD251" s="262">
        <f>IF(AZ251=4,G251,0)</f>
        <v>0</v>
      </c>
      <c r="BE251" s="262">
        <f>IF(AZ251=5,G251,0)</f>
        <v>0</v>
      </c>
      <c r="CA251" s="293">
        <v>1</v>
      </c>
      <c r="CB251" s="293">
        <v>9</v>
      </c>
    </row>
    <row r="252" spans="1:80">
      <c r="A252" s="294">
        <v>241</v>
      </c>
      <c r="B252" s="295" t="s">
        <v>1407</v>
      </c>
      <c r="C252" s="296" t="s">
        <v>1408</v>
      </c>
      <c r="D252" s="297" t="s">
        <v>176</v>
      </c>
      <c r="E252" s="298">
        <v>3</v>
      </c>
      <c r="F252" s="298">
        <v>0</v>
      </c>
      <c r="G252" s="299">
        <f>E252*F252</f>
        <v>0</v>
      </c>
      <c r="H252" s="300">
        <v>0</v>
      </c>
      <c r="I252" s="301">
        <f>E252*H252</f>
        <v>0</v>
      </c>
      <c r="J252" s="300">
        <v>0</v>
      </c>
      <c r="K252" s="301">
        <f>E252*J252</f>
        <v>0</v>
      </c>
      <c r="O252" s="293">
        <v>2</v>
      </c>
      <c r="AA252" s="262">
        <v>1</v>
      </c>
      <c r="AB252" s="262">
        <v>9</v>
      </c>
      <c r="AC252" s="262">
        <v>9</v>
      </c>
      <c r="AZ252" s="262">
        <v>4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1</v>
      </c>
      <c r="CB252" s="293">
        <v>9</v>
      </c>
    </row>
    <row r="253" spans="1:80" ht="22.5">
      <c r="A253" s="294">
        <v>242</v>
      </c>
      <c r="B253" s="295" t="s">
        <v>1409</v>
      </c>
      <c r="C253" s="296" t="s">
        <v>1410</v>
      </c>
      <c r="D253" s="297" t="s">
        <v>176</v>
      </c>
      <c r="E253" s="298">
        <v>1</v>
      </c>
      <c r="F253" s="298">
        <v>0</v>
      </c>
      <c r="G253" s="299">
        <f>E253*F253</f>
        <v>0</v>
      </c>
      <c r="H253" s="300">
        <v>3.5E-4</v>
      </c>
      <c r="I253" s="301">
        <f>E253*H253</f>
        <v>3.5E-4</v>
      </c>
      <c r="J253" s="300">
        <v>0</v>
      </c>
      <c r="K253" s="301">
        <f>E253*J253</f>
        <v>0</v>
      </c>
      <c r="O253" s="293">
        <v>2</v>
      </c>
      <c r="AA253" s="262">
        <v>1</v>
      </c>
      <c r="AB253" s="262">
        <v>9</v>
      </c>
      <c r="AC253" s="262">
        <v>9</v>
      </c>
      <c r="AZ253" s="262">
        <v>4</v>
      </c>
      <c r="BA253" s="262">
        <f>IF(AZ253=1,G253,0)</f>
        <v>0</v>
      </c>
      <c r="BB253" s="262">
        <f>IF(AZ253=2,G253,0)</f>
        <v>0</v>
      </c>
      <c r="BC253" s="262">
        <f>IF(AZ253=3,G253,0)</f>
        <v>0</v>
      </c>
      <c r="BD253" s="262">
        <f>IF(AZ253=4,G253,0)</f>
        <v>0</v>
      </c>
      <c r="BE253" s="262">
        <f>IF(AZ253=5,G253,0)</f>
        <v>0</v>
      </c>
      <c r="CA253" s="293">
        <v>1</v>
      </c>
      <c r="CB253" s="293">
        <v>9</v>
      </c>
    </row>
    <row r="254" spans="1:80">
      <c r="A254" s="294">
        <v>243</v>
      </c>
      <c r="B254" s="295" t="s">
        <v>1411</v>
      </c>
      <c r="C254" s="296" t="s">
        <v>1412</v>
      </c>
      <c r="D254" s="297" t="s">
        <v>197</v>
      </c>
      <c r="E254" s="298">
        <v>5</v>
      </c>
      <c r="F254" s="298">
        <v>0</v>
      </c>
      <c r="G254" s="299">
        <f>E254*F254</f>
        <v>0</v>
      </c>
      <c r="H254" s="300">
        <v>0</v>
      </c>
      <c r="I254" s="301">
        <f>E254*H254</f>
        <v>0</v>
      </c>
      <c r="J254" s="300">
        <v>0</v>
      </c>
      <c r="K254" s="301">
        <f>E254*J254</f>
        <v>0</v>
      </c>
      <c r="O254" s="293">
        <v>2</v>
      </c>
      <c r="AA254" s="262">
        <v>1</v>
      </c>
      <c r="AB254" s="262">
        <v>9</v>
      </c>
      <c r="AC254" s="262">
        <v>9</v>
      </c>
      <c r="AZ254" s="262">
        <v>4</v>
      </c>
      <c r="BA254" s="262">
        <f>IF(AZ254=1,G254,0)</f>
        <v>0</v>
      </c>
      <c r="BB254" s="262">
        <f>IF(AZ254=2,G254,0)</f>
        <v>0</v>
      </c>
      <c r="BC254" s="262">
        <f>IF(AZ254=3,G254,0)</f>
        <v>0</v>
      </c>
      <c r="BD254" s="262">
        <f>IF(AZ254=4,G254,0)</f>
        <v>0</v>
      </c>
      <c r="BE254" s="262">
        <f>IF(AZ254=5,G254,0)</f>
        <v>0</v>
      </c>
      <c r="CA254" s="293">
        <v>1</v>
      </c>
      <c r="CB254" s="293">
        <v>9</v>
      </c>
    </row>
    <row r="255" spans="1:80">
      <c r="A255" s="294">
        <v>244</v>
      </c>
      <c r="B255" s="295" t="s">
        <v>1413</v>
      </c>
      <c r="C255" s="296" t="s">
        <v>1414</v>
      </c>
      <c r="D255" s="297" t="s">
        <v>197</v>
      </c>
      <c r="E255" s="298">
        <v>56</v>
      </c>
      <c r="F255" s="298">
        <v>0</v>
      </c>
      <c r="G255" s="299">
        <f>E255*F255</f>
        <v>0</v>
      </c>
      <c r="H255" s="300">
        <v>0</v>
      </c>
      <c r="I255" s="301">
        <f>E255*H255</f>
        <v>0</v>
      </c>
      <c r="J255" s="300">
        <v>0</v>
      </c>
      <c r="K255" s="301">
        <f>E255*J255</f>
        <v>0</v>
      </c>
      <c r="O255" s="293">
        <v>2</v>
      </c>
      <c r="AA255" s="262">
        <v>1</v>
      </c>
      <c r="AB255" s="262">
        <v>9</v>
      </c>
      <c r="AC255" s="262">
        <v>9</v>
      </c>
      <c r="AZ255" s="262">
        <v>4</v>
      </c>
      <c r="BA255" s="262">
        <f>IF(AZ255=1,G255,0)</f>
        <v>0</v>
      </c>
      <c r="BB255" s="262">
        <f>IF(AZ255=2,G255,0)</f>
        <v>0</v>
      </c>
      <c r="BC255" s="262">
        <f>IF(AZ255=3,G255,0)</f>
        <v>0</v>
      </c>
      <c r="BD255" s="262">
        <f>IF(AZ255=4,G255,0)</f>
        <v>0</v>
      </c>
      <c r="BE255" s="262">
        <f>IF(AZ255=5,G255,0)</f>
        <v>0</v>
      </c>
      <c r="CA255" s="293">
        <v>1</v>
      </c>
      <c r="CB255" s="293">
        <v>9</v>
      </c>
    </row>
    <row r="256" spans="1:80">
      <c r="A256" s="294">
        <v>245</v>
      </c>
      <c r="B256" s="295" t="s">
        <v>1415</v>
      </c>
      <c r="C256" s="296" t="s">
        <v>1416</v>
      </c>
      <c r="D256" s="297" t="s">
        <v>197</v>
      </c>
      <c r="E256" s="298">
        <v>98</v>
      </c>
      <c r="F256" s="298">
        <v>0</v>
      </c>
      <c r="G256" s="299">
        <f>E256*F256</f>
        <v>0</v>
      </c>
      <c r="H256" s="300">
        <v>0</v>
      </c>
      <c r="I256" s="301">
        <f>E256*H256</f>
        <v>0</v>
      </c>
      <c r="J256" s="300">
        <v>0</v>
      </c>
      <c r="K256" s="301">
        <f>E256*J256</f>
        <v>0</v>
      </c>
      <c r="O256" s="293">
        <v>2</v>
      </c>
      <c r="AA256" s="262">
        <v>1</v>
      </c>
      <c r="AB256" s="262">
        <v>9</v>
      </c>
      <c r="AC256" s="262">
        <v>9</v>
      </c>
      <c r="AZ256" s="262">
        <v>4</v>
      </c>
      <c r="BA256" s="262">
        <f>IF(AZ256=1,G256,0)</f>
        <v>0</v>
      </c>
      <c r="BB256" s="262">
        <f>IF(AZ256=2,G256,0)</f>
        <v>0</v>
      </c>
      <c r="BC256" s="262">
        <f>IF(AZ256=3,G256,0)</f>
        <v>0</v>
      </c>
      <c r="BD256" s="262">
        <f>IF(AZ256=4,G256,0)</f>
        <v>0</v>
      </c>
      <c r="BE256" s="262">
        <f>IF(AZ256=5,G256,0)</f>
        <v>0</v>
      </c>
      <c r="CA256" s="293">
        <v>1</v>
      </c>
      <c r="CB256" s="293">
        <v>9</v>
      </c>
    </row>
    <row r="257" spans="1:80">
      <c r="A257" s="294">
        <v>246</v>
      </c>
      <c r="B257" s="295" t="s">
        <v>1417</v>
      </c>
      <c r="C257" s="296" t="s">
        <v>1418</v>
      </c>
      <c r="D257" s="297" t="s">
        <v>197</v>
      </c>
      <c r="E257" s="298">
        <v>134</v>
      </c>
      <c r="F257" s="298">
        <v>0</v>
      </c>
      <c r="G257" s="299">
        <f>E257*F257</f>
        <v>0</v>
      </c>
      <c r="H257" s="300">
        <v>0</v>
      </c>
      <c r="I257" s="301">
        <f>E257*H257</f>
        <v>0</v>
      </c>
      <c r="J257" s="300">
        <v>0</v>
      </c>
      <c r="K257" s="301">
        <f>E257*J257</f>
        <v>0</v>
      </c>
      <c r="O257" s="293">
        <v>2</v>
      </c>
      <c r="AA257" s="262">
        <v>1</v>
      </c>
      <c r="AB257" s="262">
        <v>9</v>
      </c>
      <c r="AC257" s="262">
        <v>9</v>
      </c>
      <c r="AZ257" s="262">
        <v>4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1</v>
      </c>
      <c r="CB257" s="293">
        <v>9</v>
      </c>
    </row>
    <row r="258" spans="1:80">
      <c r="A258" s="294">
        <v>247</v>
      </c>
      <c r="B258" s="295" t="s">
        <v>1419</v>
      </c>
      <c r="C258" s="296" t="s">
        <v>1420</v>
      </c>
      <c r="D258" s="297" t="s">
        <v>197</v>
      </c>
      <c r="E258" s="298">
        <v>39</v>
      </c>
      <c r="F258" s="298">
        <v>0</v>
      </c>
      <c r="G258" s="299">
        <f>E258*F258</f>
        <v>0</v>
      </c>
      <c r="H258" s="300">
        <v>0</v>
      </c>
      <c r="I258" s="301">
        <f>E258*H258</f>
        <v>0</v>
      </c>
      <c r="J258" s="300">
        <v>0</v>
      </c>
      <c r="K258" s="301">
        <f>E258*J258</f>
        <v>0</v>
      </c>
      <c r="O258" s="293">
        <v>2</v>
      </c>
      <c r="AA258" s="262">
        <v>1</v>
      </c>
      <c r="AB258" s="262">
        <v>9</v>
      </c>
      <c r="AC258" s="262">
        <v>9</v>
      </c>
      <c r="AZ258" s="262">
        <v>4</v>
      </c>
      <c r="BA258" s="262">
        <f>IF(AZ258=1,G258,0)</f>
        <v>0</v>
      </c>
      <c r="BB258" s="262">
        <f>IF(AZ258=2,G258,0)</f>
        <v>0</v>
      </c>
      <c r="BC258" s="262">
        <f>IF(AZ258=3,G258,0)</f>
        <v>0</v>
      </c>
      <c r="BD258" s="262">
        <f>IF(AZ258=4,G258,0)</f>
        <v>0</v>
      </c>
      <c r="BE258" s="262">
        <f>IF(AZ258=5,G258,0)</f>
        <v>0</v>
      </c>
      <c r="CA258" s="293">
        <v>1</v>
      </c>
      <c r="CB258" s="293">
        <v>9</v>
      </c>
    </row>
    <row r="259" spans="1:80">
      <c r="A259" s="294">
        <v>248</v>
      </c>
      <c r="B259" s="295" t="s">
        <v>1421</v>
      </c>
      <c r="C259" s="296" t="s">
        <v>1422</v>
      </c>
      <c r="D259" s="297" t="s">
        <v>197</v>
      </c>
      <c r="E259" s="298">
        <v>75</v>
      </c>
      <c r="F259" s="298">
        <v>0</v>
      </c>
      <c r="G259" s="299">
        <f>E259*F259</f>
        <v>0</v>
      </c>
      <c r="H259" s="300">
        <v>0</v>
      </c>
      <c r="I259" s="301">
        <f>E259*H259</f>
        <v>0</v>
      </c>
      <c r="J259" s="300">
        <v>0</v>
      </c>
      <c r="K259" s="301">
        <f>E259*J259</f>
        <v>0</v>
      </c>
      <c r="O259" s="293">
        <v>2</v>
      </c>
      <c r="AA259" s="262">
        <v>1</v>
      </c>
      <c r="AB259" s="262">
        <v>9</v>
      </c>
      <c r="AC259" s="262">
        <v>9</v>
      </c>
      <c r="AZ259" s="262">
        <v>4</v>
      </c>
      <c r="BA259" s="262">
        <f>IF(AZ259=1,G259,0)</f>
        <v>0</v>
      </c>
      <c r="BB259" s="262">
        <f>IF(AZ259=2,G259,0)</f>
        <v>0</v>
      </c>
      <c r="BC259" s="262">
        <f>IF(AZ259=3,G259,0)</f>
        <v>0</v>
      </c>
      <c r="BD259" s="262">
        <f>IF(AZ259=4,G259,0)</f>
        <v>0</v>
      </c>
      <c r="BE259" s="262">
        <f>IF(AZ259=5,G259,0)</f>
        <v>0</v>
      </c>
      <c r="CA259" s="293">
        <v>1</v>
      </c>
      <c r="CB259" s="293">
        <v>9</v>
      </c>
    </row>
    <row r="260" spans="1:80">
      <c r="A260" s="294">
        <v>249</v>
      </c>
      <c r="B260" s="295" t="s">
        <v>1423</v>
      </c>
      <c r="C260" s="296" t="s">
        <v>1424</v>
      </c>
      <c r="D260" s="297" t="s">
        <v>197</v>
      </c>
      <c r="E260" s="298">
        <v>136</v>
      </c>
      <c r="F260" s="298">
        <v>0</v>
      </c>
      <c r="G260" s="299">
        <f>E260*F260</f>
        <v>0</v>
      </c>
      <c r="H260" s="300">
        <v>0</v>
      </c>
      <c r="I260" s="301">
        <f>E260*H260</f>
        <v>0</v>
      </c>
      <c r="J260" s="300">
        <v>0</v>
      </c>
      <c r="K260" s="301">
        <f>E260*J260</f>
        <v>0</v>
      </c>
      <c r="O260" s="293">
        <v>2</v>
      </c>
      <c r="AA260" s="262">
        <v>1</v>
      </c>
      <c r="AB260" s="262">
        <v>9</v>
      </c>
      <c r="AC260" s="262">
        <v>9</v>
      </c>
      <c r="AZ260" s="262">
        <v>4</v>
      </c>
      <c r="BA260" s="262">
        <f>IF(AZ260=1,G260,0)</f>
        <v>0</v>
      </c>
      <c r="BB260" s="262">
        <f>IF(AZ260=2,G260,0)</f>
        <v>0</v>
      </c>
      <c r="BC260" s="262">
        <f>IF(AZ260=3,G260,0)</f>
        <v>0</v>
      </c>
      <c r="BD260" s="262">
        <f>IF(AZ260=4,G260,0)</f>
        <v>0</v>
      </c>
      <c r="BE260" s="262">
        <f>IF(AZ260=5,G260,0)</f>
        <v>0</v>
      </c>
      <c r="CA260" s="293">
        <v>1</v>
      </c>
      <c r="CB260" s="293">
        <v>9</v>
      </c>
    </row>
    <row r="261" spans="1:80">
      <c r="A261" s="294">
        <v>250</v>
      </c>
      <c r="B261" s="295" t="s">
        <v>1425</v>
      </c>
      <c r="C261" s="296" t="s">
        <v>1426</v>
      </c>
      <c r="D261" s="297" t="s">
        <v>197</v>
      </c>
      <c r="E261" s="298">
        <v>21</v>
      </c>
      <c r="F261" s="298">
        <v>0</v>
      </c>
      <c r="G261" s="299">
        <f>E261*F261</f>
        <v>0</v>
      </c>
      <c r="H261" s="300">
        <v>0</v>
      </c>
      <c r="I261" s="301">
        <f>E261*H261</f>
        <v>0</v>
      </c>
      <c r="J261" s="300">
        <v>0</v>
      </c>
      <c r="K261" s="301">
        <f>E261*J261</f>
        <v>0</v>
      </c>
      <c r="O261" s="293">
        <v>2</v>
      </c>
      <c r="AA261" s="262">
        <v>1</v>
      </c>
      <c r="AB261" s="262">
        <v>9</v>
      </c>
      <c r="AC261" s="262">
        <v>9</v>
      </c>
      <c r="AZ261" s="262">
        <v>4</v>
      </c>
      <c r="BA261" s="262">
        <f>IF(AZ261=1,G261,0)</f>
        <v>0</v>
      </c>
      <c r="BB261" s="262">
        <f>IF(AZ261=2,G261,0)</f>
        <v>0</v>
      </c>
      <c r="BC261" s="262">
        <f>IF(AZ261=3,G261,0)</f>
        <v>0</v>
      </c>
      <c r="BD261" s="262">
        <f>IF(AZ261=4,G261,0)</f>
        <v>0</v>
      </c>
      <c r="BE261" s="262">
        <f>IF(AZ261=5,G261,0)</f>
        <v>0</v>
      </c>
      <c r="CA261" s="293">
        <v>1</v>
      </c>
      <c r="CB261" s="293">
        <v>9</v>
      </c>
    </row>
    <row r="262" spans="1:80">
      <c r="A262" s="294">
        <v>251</v>
      </c>
      <c r="B262" s="295" t="s">
        <v>1427</v>
      </c>
      <c r="C262" s="296" t="s">
        <v>1428</v>
      </c>
      <c r="D262" s="297" t="s">
        <v>197</v>
      </c>
      <c r="E262" s="298">
        <v>21</v>
      </c>
      <c r="F262" s="298">
        <v>0</v>
      </c>
      <c r="G262" s="299">
        <f>E262*F262</f>
        <v>0</v>
      </c>
      <c r="H262" s="300">
        <v>0</v>
      </c>
      <c r="I262" s="301">
        <f>E262*H262</f>
        <v>0</v>
      </c>
      <c r="J262" s="300">
        <v>0</v>
      </c>
      <c r="K262" s="301">
        <f>E262*J262</f>
        <v>0</v>
      </c>
      <c r="O262" s="293">
        <v>2</v>
      </c>
      <c r="AA262" s="262">
        <v>1</v>
      </c>
      <c r="AB262" s="262">
        <v>9</v>
      </c>
      <c r="AC262" s="262">
        <v>9</v>
      </c>
      <c r="AZ262" s="262">
        <v>4</v>
      </c>
      <c r="BA262" s="262">
        <f>IF(AZ262=1,G262,0)</f>
        <v>0</v>
      </c>
      <c r="BB262" s="262">
        <f>IF(AZ262=2,G262,0)</f>
        <v>0</v>
      </c>
      <c r="BC262" s="262">
        <f>IF(AZ262=3,G262,0)</f>
        <v>0</v>
      </c>
      <c r="BD262" s="262">
        <f>IF(AZ262=4,G262,0)</f>
        <v>0</v>
      </c>
      <c r="BE262" s="262">
        <f>IF(AZ262=5,G262,0)</f>
        <v>0</v>
      </c>
      <c r="CA262" s="293">
        <v>1</v>
      </c>
      <c r="CB262" s="293">
        <v>9</v>
      </c>
    </row>
    <row r="263" spans="1:80">
      <c r="A263" s="294">
        <v>252</v>
      </c>
      <c r="B263" s="295" t="s">
        <v>1429</v>
      </c>
      <c r="C263" s="296" t="s">
        <v>1430</v>
      </c>
      <c r="D263" s="297" t="s">
        <v>197</v>
      </c>
      <c r="E263" s="298">
        <v>3</v>
      </c>
      <c r="F263" s="298">
        <v>0</v>
      </c>
      <c r="G263" s="299">
        <f>E263*F263</f>
        <v>0</v>
      </c>
      <c r="H263" s="300">
        <v>0</v>
      </c>
      <c r="I263" s="301">
        <f>E263*H263</f>
        <v>0</v>
      </c>
      <c r="J263" s="300">
        <v>0</v>
      </c>
      <c r="K263" s="301">
        <f>E263*J263</f>
        <v>0</v>
      </c>
      <c r="O263" s="293">
        <v>2</v>
      </c>
      <c r="AA263" s="262">
        <v>1</v>
      </c>
      <c r="AB263" s="262">
        <v>9</v>
      </c>
      <c r="AC263" s="262">
        <v>9</v>
      </c>
      <c r="AZ263" s="262">
        <v>4</v>
      </c>
      <c r="BA263" s="262">
        <f>IF(AZ263=1,G263,0)</f>
        <v>0</v>
      </c>
      <c r="BB263" s="262">
        <f>IF(AZ263=2,G263,0)</f>
        <v>0</v>
      </c>
      <c r="BC263" s="262">
        <f>IF(AZ263=3,G263,0)</f>
        <v>0</v>
      </c>
      <c r="BD263" s="262">
        <f>IF(AZ263=4,G263,0)</f>
        <v>0</v>
      </c>
      <c r="BE263" s="262">
        <f>IF(AZ263=5,G263,0)</f>
        <v>0</v>
      </c>
      <c r="CA263" s="293">
        <v>1</v>
      </c>
      <c r="CB263" s="293">
        <v>9</v>
      </c>
    </row>
    <row r="264" spans="1:80">
      <c r="A264" s="294">
        <v>253</v>
      </c>
      <c r="B264" s="295" t="s">
        <v>1431</v>
      </c>
      <c r="C264" s="296" t="s">
        <v>1432</v>
      </c>
      <c r="D264" s="297" t="s">
        <v>197</v>
      </c>
      <c r="E264" s="298">
        <v>150</v>
      </c>
      <c r="F264" s="298">
        <v>0</v>
      </c>
      <c r="G264" s="299">
        <f>E264*F264</f>
        <v>0</v>
      </c>
      <c r="H264" s="300">
        <v>0</v>
      </c>
      <c r="I264" s="301">
        <f>E264*H264</f>
        <v>0</v>
      </c>
      <c r="J264" s="300">
        <v>0</v>
      </c>
      <c r="K264" s="301">
        <f>E264*J264</f>
        <v>0</v>
      </c>
      <c r="O264" s="293">
        <v>2</v>
      </c>
      <c r="AA264" s="262">
        <v>1</v>
      </c>
      <c r="AB264" s="262">
        <v>9</v>
      </c>
      <c r="AC264" s="262">
        <v>9</v>
      </c>
      <c r="AZ264" s="262">
        <v>4</v>
      </c>
      <c r="BA264" s="262">
        <f>IF(AZ264=1,G264,0)</f>
        <v>0</v>
      </c>
      <c r="BB264" s="262">
        <f>IF(AZ264=2,G264,0)</f>
        <v>0</v>
      </c>
      <c r="BC264" s="262">
        <f>IF(AZ264=3,G264,0)</f>
        <v>0</v>
      </c>
      <c r="BD264" s="262">
        <f>IF(AZ264=4,G264,0)</f>
        <v>0</v>
      </c>
      <c r="BE264" s="262">
        <f>IF(AZ264=5,G264,0)</f>
        <v>0</v>
      </c>
      <c r="CA264" s="293">
        <v>1</v>
      </c>
      <c r="CB264" s="293">
        <v>9</v>
      </c>
    </row>
    <row r="265" spans="1:80">
      <c r="A265" s="294">
        <v>254</v>
      </c>
      <c r="B265" s="295" t="s">
        <v>1433</v>
      </c>
      <c r="C265" s="296" t="s">
        <v>1434</v>
      </c>
      <c r="D265" s="297" t="s">
        <v>197</v>
      </c>
      <c r="E265" s="298">
        <v>974</v>
      </c>
      <c r="F265" s="298">
        <v>0</v>
      </c>
      <c r="G265" s="299">
        <f>E265*F265</f>
        <v>0</v>
      </c>
      <c r="H265" s="300">
        <v>0</v>
      </c>
      <c r="I265" s="301">
        <f>E265*H265</f>
        <v>0</v>
      </c>
      <c r="J265" s="300">
        <v>0</v>
      </c>
      <c r="K265" s="301">
        <f>E265*J265</f>
        <v>0</v>
      </c>
      <c r="O265" s="293">
        <v>2</v>
      </c>
      <c r="AA265" s="262">
        <v>1</v>
      </c>
      <c r="AB265" s="262">
        <v>9</v>
      </c>
      <c r="AC265" s="262">
        <v>9</v>
      </c>
      <c r="AZ265" s="262">
        <v>4</v>
      </c>
      <c r="BA265" s="262">
        <f>IF(AZ265=1,G265,0)</f>
        <v>0</v>
      </c>
      <c r="BB265" s="262">
        <f>IF(AZ265=2,G265,0)</f>
        <v>0</v>
      </c>
      <c r="BC265" s="262">
        <f>IF(AZ265=3,G265,0)</f>
        <v>0</v>
      </c>
      <c r="BD265" s="262">
        <f>IF(AZ265=4,G265,0)</f>
        <v>0</v>
      </c>
      <c r="BE265" s="262">
        <f>IF(AZ265=5,G265,0)</f>
        <v>0</v>
      </c>
      <c r="CA265" s="293">
        <v>1</v>
      </c>
      <c r="CB265" s="293">
        <v>9</v>
      </c>
    </row>
    <row r="266" spans="1:80">
      <c r="A266" s="294">
        <v>255</v>
      </c>
      <c r="B266" s="295" t="s">
        <v>1435</v>
      </c>
      <c r="C266" s="296" t="s">
        <v>1436</v>
      </c>
      <c r="D266" s="297" t="s">
        <v>197</v>
      </c>
      <c r="E266" s="298">
        <v>340</v>
      </c>
      <c r="F266" s="298">
        <v>0</v>
      </c>
      <c r="G266" s="299">
        <f>E266*F266</f>
        <v>0</v>
      </c>
      <c r="H266" s="300">
        <v>0</v>
      </c>
      <c r="I266" s="301">
        <f>E266*H266</f>
        <v>0</v>
      </c>
      <c r="J266" s="300">
        <v>0</v>
      </c>
      <c r="K266" s="301">
        <f>E266*J266</f>
        <v>0</v>
      </c>
      <c r="O266" s="293">
        <v>2</v>
      </c>
      <c r="AA266" s="262">
        <v>1</v>
      </c>
      <c r="AB266" s="262">
        <v>9</v>
      </c>
      <c r="AC266" s="262">
        <v>9</v>
      </c>
      <c r="AZ266" s="262">
        <v>4</v>
      </c>
      <c r="BA266" s="262">
        <f>IF(AZ266=1,G266,0)</f>
        <v>0</v>
      </c>
      <c r="BB266" s="262">
        <f>IF(AZ266=2,G266,0)</f>
        <v>0</v>
      </c>
      <c r="BC266" s="262">
        <f>IF(AZ266=3,G266,0)</f>
        <v>0</v>
      </c>
      <c r="BD266" s="262">
        <f>IF(AZ266=4,G266,0)</f>
        <v>0</v>
      </c>
      <c r="BE266" s="262">
        <f>IF(AZ266=5,G266,0)</f>
        <v>0</v>
      </c>
      <c r="CA266" s="293">
        <v>1</v>
      </c>
      <c r="CB266" s="293">
        <v>9</v>
      </c>
    </row>
    <row r="267" spans="1:80">
      <c r="A267" s="294">
        <v>256</v>
      </c>
      <c r="B267" s="295" t="s">
        <v>1437</v>
      </c>
      <c r="C267" s="296" t="s">
        <v>1438</v>
      </c>
      <c r="D267" s="297" t="s">
        <v>197</v>
      </c>
      <c r="E267" s="298">
        <v>126</v>
      </c>
      <c r="F267" s="298">
        <v>0</v>
      </c>
      <c r="G267" s="299">
        <f>E267*F267</f>
        <v>0</v>
      </c>
      <c r="H267" s="300">
        <v>0</v>
      </c>
      <c r="I267" s="301">
        <f>E267*H267</f>
        <v>0</v>
      </c>
      <c r="J267" s="300">
        <v>0</v>
      </c>
      <c r="K267" s="301">
        <f>E267*J267</f>
        <v>0</v>
      </c>
      <c r="O267" s="293">
        <v>2</v>
      </c>
      <c r="AA267" s="262">
        <v>1</v>
      </c>
      <c r="AB267" s="262">
        <v>9</v>
      </c>
      <c r="AC267" s="262">
        <v>9</v>
      </c>
      <c r="AZ267" s="262">
        <v>4</v>
      </c>
      <c r="BA267" s="262">
        <f>IF(AZ267=1,G267,0)</f>
        <v>0</v>
      </c>
      <c r="BB267" s="262">
        <f>IF(AZ267=2,G267,0)</f>
        <v>0</v>
      </c>
      <c r="BC267" s="262">
        <f>IF(AZ267=3,G267,0)</f>
        <v>0</v>
      </c>
      <c r="BD267" s="262">
        <f>IF(AZ267=4,G267,0)</f>
        <v>0</v>
      </c>
      <c r="BE267" s="262">
        <f>IF(AZ267=5,G267,0)</f>
        <v>0</v>
      </c>
      <c r="CA267" s="293">
        <v>1</v>
      </c>
      <c r="CB267" s="293">
        <v>9</v>
      </c>
    </row>
    <row r="268" spans="1:80">
      <c r="A268" s="294">
        <v>257</v>
      </c>
      <c r="B268" s="295" t="s">
        <v>1439</v>
      </c>
      <c r="C268" s="296" t="s">
        <v>1440</v>
      </c>
      <c r="D268" s="297" t="s">
        <v>197</v>
      </c>
      <c r="E268" s="298">
        <v>89</v>
      </c>
      <c r="F268" s="298">
        <v>0</v>
      </c>
      <c r="G268" s="299">
        <f>E268*F268</f>
        <v>0</v>
      </c>
      <c r="H268" s="300">
        <v>0</v>
      </c>
      <c r="I268" s="301">
        <f>E268*H268</f>
        <v>0</v>
      </c>
      <c r="J268" s="300">
        <v>0</v>
      </c>
      <c r="K268" s="301">
        <f>E268*J268</f>
        <v>0</v>
      </c>
      <c r="O268" s="293">
        <v>2</v>
      </c>
      <c r="AA268" s="262">
        <v>1</v>
      </c>
      <c r="AB268" s="262">
        <v>9</v>
      </c>
      <c r="AC268" s="262">
        <v>9</v>
      </c>
      <c r="AZ268" s="262">
        <v>4</v>
      </c>
      <c r="BA268" s="262">
        <f>IF(AZ268=1,G268,0)</f>
        <v>0</v>
      </c>
      <c r="BB268" s="262">
        <f>IF(AZ268=2,G268,0)</f>
        <v>0</v>
      </c>
      <c r="BC268" s="262">
        <f>IF(AZ268=3,G268,0)</f>
        <v>0</v>
      </c>
      <c r="BD268" s="262">
        <f>IF(AZ268=4,G268,0)</f>
        <v>0</v>
      </c>
      <c r="BE268" s="262">
        <f>IF(AZ268=5,G268,0)</f>
        <v>0</v>
      </c>
      <c r="CA268" s="293">
        <v>1</v>
      </c>
      <c r="CB268" s="293">
        <v>9</v>
      </c>
    </row>
    <row r="269" spans="1:80">
      <c r="A269" s="294">
        <v>258</v>
      </c>
      <c r="B269" s="295" t="s">
        <v>1441</v>
      </c>
      <c r="C269" s="296" t="s">
        <v>1442</v>
      </c>
      <c r="D269" s="297" t="s">
        <v>197</v>
      </c>
      <c r="E269" s="298">
        <v>37</v>
      </c>
      <c r="F269" s="298">
        <v>0</v>
      </c>
      <c r="G269" s="299">
        <f>E269*F269</f>
        <v>0</v>
      </c>
      <c r="H269" s="300">
        <v>0</v>
      </c>
      <c r="I269" s="301">
        <f>E269*H269</f>
        <v>0</v>
      </c>
      <c r="J269" s="300">
        <v>0</v>
      </c>
      <c r="K269" s="301">
        <f>E269*J269</f>
        <v>0</v>
      </c>
      <c r="O269" s="293">
        <v>2</v>
      </c>
      <c r="AA269" s="262">
        <v>1</v>
      </c>
      <c r="AB269" s="262">
        <v>9</v>
      </c>
      <c r="AC269" s="262">
        <v>9</v>
      </c>
      <c r="AZ269" s="262">
        <v>4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</v>
      </c>
      <c r="CB269" s="293">
        <v>9</v>
      </c>
    </row>
    <row r="270" spans="1:80">
      <c r="A270" s="294">
        <v>259</v>
      </c>
      <c r="B270" s="295" t="s">
        <v>1443</v>
      </c>
      <c r="C270" s="296" t="s">
        <v>1444</v>
      </c>
      <c r="D270" s="297" t="s">
        <v>197</v>
      </c>
      <c r="E270" s="298">
        <v>319</v>
      </c>
      <c r="F270" s="298">
        <v>0</v>
      </c>
      <c r="G270" s="299">
        <f>E270*F270</f>
        <v>0</v>
      </c>
      <c r="H270" s="300">
        <v>0</v>
      </c>
      <c r="I270" s="301">
        <f>E270*H270</f>
        <v>0</v>
      </c>
      <c r="J270" s="300">
        <v>0</v>
      </c>
      <c r="K270" s="301">
        <f>E270*J270</f>
        <v>0</v>
      </c>
      <c r="O270" s="293">
        <v>2</v>
      </c>
      <c r="AA270" s="262">
        <v>1</v>
      </c>
      <c r="AB270" s="262">
        <v>9</v>
      </c>
      <c r="AC270" s="262">
        <v>9</v>
      </c>
      <c r="AZ270" s="262">
        <v>4</v>
      </c>
      <c r="BA270" s="262">
        <f>IF(AZ270=1,G270,0)</f>
        <v>0</v>
      </c>
      <c r="BB270" s="262">
        <f>IF(AZ270=2,G270,0)</f>
        <v>0</v>
      </c>
      <c r="BC270" s="262">
        <f>IF(AZ270=3,G270,0)</f>
        <v>0</v>
      </c>
      <c r="BD270" s="262">
        <f>IF(AZ270=4,G270,0)</f>
        <v>0</v>
      </c>
      <c r="BE270" s="262">
        <f>IF(AZ270=5,G270,0)</f>
        <v>0</v>
      </c>
      <c r="CA270" s="293">
        <v>1</v>
      </c>
      <c r="CB270" s="293">
        <v>9</v>
      </c>
    </row>
    <row r="271" spans="1:80">
      <c r="A271" s="294">
        <v>260</v>
      </c>
      <c r="B271" s="295" t="s">
        <v>1445</v>
      </c>
      <c r="C271" s="296" t="s">
        <v>1446</v>
      </c>
      <c r="D271" s="297" t="s">
        <v>197</v>
      </c>
      <c r="E271" s="298">
        <v>360</v>
      </c>
      <c r="F271" s="298">
        <v>0</v>
      </c>
      <c r="G271" s="299">
        <f>E271*F271</f>
        <v>0</v>
      </c>
      <c r="H271" s="300">
        <v>0</v>
      </c>
      <c r="I271" s="301">
        <f>E271*H271</f>
        <v>0</v>
      </c>
      <c r="J271" s="300">
        <v>0</v>
      </c>
      <c r="K271" s="301">
        <f>E271*J271</f>
        <v>0</v>
      </c>
      <c r="O271" s="293">
        <v>2</v>
      </c>
      <c r="AA271" s="262">
        <v>1</v>
      </c>
      <c r="AB271" s="262">
        <v>9</v>
      </c>
      <c r="AC271" s="262">
        <v>9</v>
      </c>
      <c r="AZ271" s="262">
        <v>4</v>
      </c>
      <c r="BA271" s="262">
        <f>IF(AZ271=1,G271,0)</f>
        <v>0</v>
      </c>
      <c r="BB271" s="262">
        <f>IF(AZ271=2,G271,0)</f>
        <v>0</v>
      </c>
      <c r="BC271" s="262">
        <f>IF(AZ271=3,G271,0)</f>
        <v>0</v>
      </c>
      <c r="BD271" s="262">
        <f>IF(AZ271=4,G271,0)</f>
        <v>0</v>
      </c>
      <c r="BE271" s="262">
        <f>IF(AZ271=5,G271,0)</f>
        <v>0</v>
      </c>
      <c r="CA271" s="293">
        <v>1</v>
      </c>
      <c r="CB271" s="293">
        <v>9</v>
      </c>
    </row>
    <row r="272" spans="1:80">
      <c r="A272" s="294">
        <v>261</v>
      </c>
      <c r="B272" s="295" t="s">
        <v>1447</v>
      </c>
      <c r="C272" s="296" t="s">
        <v>1448</v>
      </c>
      <c r="D272" s="297" t="s">
        <v>197</v>
      </c>
      <c r="E272" s="298">
        <v>96</v>
      </c>
      <c r="F272" s="298">
        <v>0</v>
      </c>
      <c r="G272" s="299">
        <f>E272*F272</f>
        <v>0</v>
      </c>
      <c r="H272" s="300">
        <v>0</v>
      </c>
      <c r="I272" s="301">
        <f>E272*H272</f>
        <v>0</v>
      </c>
      <c r="J272" s="300">
        <v>0</v>
      </c>
      <c r="K272" s="301">
        <f>E272*J272</f>
        <v>0</v>
      </c>
      <c r="O272" s="293">
        <v>2</v>
      </c>
      <c r="AA272" s="262">
        <v>1</v>
      </c>
      <c r="AB272" s="262">
        <v>9</v>
      </c>
      <c r="AC272" s="262">
        <v>9</v>
      </c>
      <c r="AZ272" s="262">
        <v>4</v>
      </c>
      <c r="BA272" s="262">
        <f>IF(AZ272=1,G272,0)</f>
        <v>0</v>
      </c>
      <c r="BB272" s="262">
        <f>IF(AZ272=2,G272,0)</f>
        <v>0</v>
      </c>
      <c r="BC272" s="262">
        <f>IF(AZ272=3,G272,0)</f>
        <v>0</v>
      </c>
      <c r="BD272" s="262">
        <f>IF(AZ272=4,G272,0)</f>
        <v>0</v>
      </c>
      <c r="BE272" s="262">
        <f>IF(AZ272=5,G272,0)</f>
        <v>0</v>
      </c>
      <c r="CA272" s="293">
        <v>1</v>
      </c>
      <c r="CB272" s="293">
        <v>9</v>
      </c>
    </row>
    <row r="273" spans="1:80">
      <c r="A273" s="294">
        <v>262</v>
      </c>
      <c r="B273" s="295" t="s">
        <v>1449</v>
      </c>
      <c r="C273" s="296" t="s">
        <v>1450</v>
      </c>
      <c r="D273" s="297" t="s">
        <v>197</v>
      </c>
      <c r="E273" s="298">
        <v>26</v>
      </c>
      <c r="F273" s="298">
        <v>0</v>
      </c>
      <c r="G273" s="299">
        <f>E273*F273</f>
        <v>0</v>
      </c>
      <c r="H273" s="300">
        <v>0</v>
      </c>
      <c r="I273" s="301">
        <f>E273*H273</f>
        <v>0</v>
      </c>
      <c r="J273" s="300">
        <v>0</v>
      </c>
      <c r="K273" s="301">
        <f>E273*J273</f>
        <v>0</v>
      </c>
      <c r="O273" s="293">
        <v>2</v>
      </c>
      <c r="AA273" s="262">
        <v>1</v>
      </c>
      <c r="AB273" s="262">
        <v>9</v>
      </c>
      <c r="AC273" s="262">
        <v>9</v>
      </c>
      <c r="AZ273" s="262">
        <v>4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1</v>
      </c>
      <c r="CB273" s="293">
        <v>9</v>
      </c>
    </row>
    <row r="274" spans="1:80">
      <c r="A274" s="294">
        <v>263</v>
      </c>
      <c r="B274" s="295" t="s">
        <v>1451</v>
      </c>
      <c r="C274" s="296" t="s">
        <v>1452</v>
      </c>
      <c r="D274" s="297" t="s">
        <v>197</v>
      </c>
      <c r="E274" s="298">
        <v>18</v>
      </c>
      <c r="F274" s="298">
        <v>0</v>
      </c>
      <c r="G274" s="299">
        <f>E274*F274</f>
        <v>0</v>
      </c>
      <c r="H274" s="300">
        <v>0</v>
      </c>
      <c r="I274" s="301">
        <f>E274*H274</f>
        <v>0</v>
      </c>
      <c r="J274" s="300">
        <v>0</v>
      </c>
      <c r="K274" s="301">
        <f>E274*J274</f>
        <v>0</v>
      </c>
      <c r="O274" s="293">
        <v>2</v>
      </c>
      <c r="AA274" s="262">
        <v>1</v>
      </c>
      <c r="AB274" s="262">
        <v>9</v>
      </c>
      <c r="AC274" s="262">
        <v>9</v>
      </c>
      <c r="AZ274" s="262">
        <v>4</v>
      </c>
      <c r="BA274" s="262">
        <f>IF(AZ274=1,G274,0)</f>
        <v>0</v>
      </c>
      <c r="BB274" s="262">
        <f>IF(AZ274=2,G274,0)</f>
        <v>0</v>
      </c>
      <c r="BC274" s="262">
        <f>IF(AZ274=3,G274,0)</f>
        <v>0</v>
      </c>
      <c r="BD274" s="262">
        <f>IF(AZ274=4,G274,0)</f>
        <v>0</v>
      </c>
      <c r="BE274" s="262">
        <f>IF(AZ274=5,G274,0)</f>
        <v>0</v>
      </c>
      <c r="CA274" s="293">
        <v>1</v>
      </c>
      <c r="CB274" s="293">
        <v>9</v>
      </c>
    </row>
    <row r="275" spans="1:80">
      <c r="A275" s="294">
        <v>264</v>
      </c>
      <c r="B275" s="295" t="s">
        <v>1453</v>
      </c>
      <c r="C275" s="296" t="s">
        <v>1454</v>
      </c>
      <c r="D275" s="297" t="s">
        <v>197</v>
      </c>
      <c r="E275" s="298">
        <v>31</v>
      </c>
      <c r="F275" s="298">
        <v>0</v>
      </c>
      <c r="G275" s="299">
        <f>E275*F275</f>
        <v>0</v>
      </c>
      <c r="H275" s="300">
        <v>0</v>
      </c>
      <c r="I275" s="301">
        <f>E275*H275</f>
        <v>0</v>
      </c>
      <c r="J275" s="300">
        <v>0</v>
      </c>
      <c r="K275" s="301">
        <f>E275*J275</f>
        <v>0</v>
      </c>
      <c r="O275" s="293">
        <v>2</v>
      </c>
      <c r="AA275" s="262">
        <v>1</v>
      </c>
      <c r="AB275" s="262">
        <v>9</v>
      </c>
      <c r="AC275" s="262">
        <v>9</v>
      </c>
      <c r="AZ275" s="262">
        <v>4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1</v>
      </c>
      <c r="CB275" s="293">
        <v>9</v>
      </c>
    </row>
    <row r="276" spans="1:80" ht="22.5">
      <c r="A276" s="294">
        <v>265</v>
      </c>
      <c r="B276" s="295" t="s">
        <v>1455</v>
      </c>
      <c r="C276" s="296" t="s">
        <v>1456</v>
      </c>
      <c r="D276" s="297" t="s">
        <v>197</v>
      </c>
      <c r="E276" s="298">
        <v>0</v>
      </c>
      <c r="F276" s="298">
        <v>0</v>
      </c>
      <c r="G276" s="299">
        <f>E276*F276</f>
        <v>0</v>
      </c>
      <c r="H276" s="300">
        <v>0</v>
      </c>
      <c r="I276" s="301">
        <f>E276*H276</f>
        <v>0</v>
      </c>
      <c r="J276" s="300">
        <v>0</v>
      </c>
      <c r="K276" s="301">
        <f>E276*J276</f>
        <v>0</v>
      </c>
      <c r="O276" s="293">
        <v>2</v>
      </c>
      <c r="AA276" s="262">
        <v>1</v>
      </c>
      <c r="AB276" s="262">
        <v>9</v>
      </c>
      <c r="AC276" s="262">
        <v>9</v>
      </c>
      <c r="AZ276" s="262">
        <v>4</v>
      </c>
      <c r="BA276" s="262">
        <f>IF(AZ276=1,G276,0)</f>
        <v>0</v>
      </c>
      <c r="BB276" s="262">
        <f>IF(AZ276=2,G276,0)</f>
        <v>0</v>
      </c>
      <c r="BC276" s="262">
        <f>IF(AZ276=3,G276,0)</f>
        <v>0</v>
      </c>
      <c r="BD276" s="262">
        <f>IF(AZ276=4,G276,0)</f>
        <v>0</v>
      </c>
      <c r="BE276" s="262">
        <f>IF(AZ276=5,G276,0)</f>
        <v>0</v>
      </c>
      <c r="CA276" s="293">
        <v>1</v>
      </c>
      <c r="CB276" s="293">
        <v>9</v>
      </c>
    </row>
    <row r="277" spans="1:80">
      <c r="A277" s="294">
        <v>266</v>
      </c>
      <c r="B277" s="295" t="s">
        <v>1457</v>
      </c>
      <c r="C277" s="296" t="s">
        <v>1458</v>
      </c>
      <c r="D277" s="297" t="s">
        <v>197</v>
      </c>
      <c r="E277" s="298">
        <v>14</v>
      </c>
      <c r="F277" s="298">
        <v>0</v>
      </c>
      <c r="G277" s="299">
        <f>E277*F277</f>
        <v>0</v>
      </c>
      <c r="H277" s="300">
        <v>0</v>
      </c>
      <c r="I277" s="301">
        <f>E277*H277</f>
        <v>0</v>
      </c>
      <c r="J277" s="300">
        <v>0</v>
      </c>
      <c r="K277" s="301">
        <f>E277*J277</f>
        <v>0</v>
      </c>
      <c r="O277" s="293">
        <v>2</v>
      </c>
      <c r="AA277" s="262">
        <v>1</v>
      </c>
      <c r="AB277" s="262">
        <v>9</v>
      </c>
      <c r="AC277" s="262">
        <v>9</v>
      </c>
      <c r="AZ277" s="262">
        <v>4</v>
      </c>
      <c r="BA277" s="262">
        <f>IF(AZ277=1,G277,0)</f>
        <v>0</v>
      </c>
      <c r="BB277" s="262">
        <f>IF(AZ277=2,G277,0)</f>
        <v>0</v>
      </c>
      <c r="BC277" s="262">
        <f>IF(AZ277=3,G277,0)</f>
        <v>0</v>
      </c>
      <c r="BD277" s="262">
        <f>IF(AZ277=4,G277,0)</f>
        <v>0</v>
      </c>
      <c r="BE277" s="262">
        <f>IF(AZ277=5,G277,0)</f>
        <v>0</v>
      </c>
      <c r="CA277" s="293">
        <v>1</v>
      </c>
      <c r="CB277" s="293">
        <v>9</v>
      </c>
    </row>
    <row r="278" spans="1:80">
      <c r="A278" s="294">
        <v>267</v>
      </c>
      <c r="B278" s="295" t="s">
        <v>1459</v>
      </c>
      <c r="C278" s="296" t="s">
        <v>1460</v>
      </c>
      <c r="D278" s="297" t="s">
        <v>151</v>
      </c>
      <c r="E278" s="298">
        <v>1</v>
      </c>
      <c r="F278" s="298">
        <v>0</v>
      </c>
      <c r="G278" s="299">
        <f>E278*F278</f>
        <v>0</v>
      </c>
      <c r="H278" s="300">
        <v>0</v>
      </c>
      <c r="I278" s="301">
        <f>E278*H278</f>
        <v>0</v>
      </c>
      <c r="J278" s="300">
        <v>0</v>
      </c>
      <c r="K278" s="301">
        <f>E278*J278</f>
        <v>0</v>
      </c>
      <c r="O278" s="293">
        <v>2</v>
      </c>
      <c r="AA278" s="262">
        <v>1</v>
      </c>
      <c r="AB278" s="262">
        <v>0</v>
      </c>
      <c r="AC278" s="262">
        <v>0</v>
      </c>
      <c r="AZ278" s="262">
        <v>4</v>
      </c>
      <c r="BA278" s="262">
        <f>IF(AZ278=1,G278,0)</f>
        <v>0</v>
      </c>
      <c r="BB278" s="262">
        <f>IF(AZ278=2,G278,0)</f>
        <v>0</v>
      </c>
      <c r="BC278" s="262">
        <f>IF(AZ278=3,G278,0)</f>
        <v>0</v>
      </c>
      <c r="BD278" s="262">
        <f>IF(AZ278=4,G278,0)</f>
        <v>0</v>
      </c>
      <c r="BE278" s="262">
        <f>IF(AZ278=5,G278,0)</f>
        <v>0</v>
      </c>
      <c r="CA278" s="293">
        <v>1</v>
      </c>
      <c r="CB278" s="293">
        <v>0</v>
      </c>
    </row>
    <row r="279" spans="1:80" ht="22.5">
      <c r="A279" s="294">
        <v>268</v>
      </c>
      <c r="B279" s="295" t="s">
        <v>1461</v>
      </c>
      <c r="C279" s="296" t="s">
        <v>1462</v>
      </c>
      <c r="D279" s="297" t="s">
        <v>151</v>
      </c>
      <c r="E279" s="298">
        <v>1</v>
      </c>
      <c r="F279" s="298">
        <v>0</v>
      </c>
      <c r="G279" s="299">
        <f>E279*F279</f>
        <v>0</v>
      </c>
      <c r="H279" s="300">
        <v>0</v>
      </c>
      <c r="I279" s="301">
        <f>E279*H279</f>
        <v>0</v>
      </c>
      <c r="J279" s="300">
        <v>0</v>
      </c>
      <c r="K279" s="301">
        <f>E279*J279</f>
        <v>0</v>
      </c>
      <c r="O279" s="293">
        <v>2</v>
      </c>
      <c r="AA279" s="262">
        <v>1</v>
      </c>
      <c r="AB279" s="262">
        <v>0</v>
      </c>
      <c r="AC279" s="262">
        <v>0</v>
      </c>
      <c r="AZ279" s="262">
        <v>4</v>
      </c>
      <c r="BA279" s="262">
        <f>IF(AZ279=1,G279,0)</f>
        <v>0</v>
      </c>
      <c r="BB279" s="262">
        <f>IF(AZ279=2,G279,0)</f>
        <v>0</v>
      </c>
      <c r="BC279" s="262">
        <f>IF(AZ279=3,G279,0)</f>
        <v>0</v>
      </c>
      <c r="BD279" s="262">
        <f>IF(AZ279=4,G279,0)</f>
        <v>0</v>
      </c>
      <c r="BE279" s="262">
        <f>IF(AZ279=5,G279,0)</f>
        <v>0</v>
      </c>
      <c r="CA279" s="293">
        <v>1</v>
      </c>
      <c r="CB279" s="293">
        <v>0</v>
      </c>
    </row>
    <row r="280" spans="1:80">
      <c r="A280" s="294">
        <v>269</v>
      </c>
      <c r="B280" s="295" t="s">
        <v>1463</v>
      </c>
      <c r="C280" s="296" t="s">
        <v>1464</v>
      </c>
      <c r="D280" s="297" t="s">
        <v>151</v>
      </c>
      <c r="E280" s="298">
        <v>1</v>
      </c>
      <c r="F280" s="298">
        <v>0</v>
      </c>
      <c r="G280" s="299">
        <f>E280*F280</f>
        <v>0</v>
      </c>
      <c r="H280" s="300">
        <v>0</v>
      </c>
      <c r="I280" s="301">
        <f>E280*H280</f>
        <v>0</v>
      </c>
      <c r="J280" s="300">
        <v>0</v>
      </c>
      <c r="K280" s="301">
        <f>E280*J280</f>
        <v>0</v>
      </c>
      <c r="O280" s="293">
        <v>2</v>
      </c>
      <c r="AA280" s="262">
        <v>1</v>
      </c>
      <c r="AB280" s="262">
        <v>0</v>
      </c>
      <c r="AC280" s="262">
        <v>0</v>
      </c>
      <c r="AZ280" s="262">
        <v>4</v>
      </c>
      <c r="BA280" s="262">
        <f>IF(AZ280=1,G280,0)</f>
        <v>0</v>
      </c>
      <c r="BB280" s="262">
        <f>IF(AZ280=2,G280,0)</f>
        <v>0</v>
      </c>
      <c r="BC280" s="262">
        <f>IF(AZ280=3,G280,0)</f>
        <v>0</v>
      </c>
      <c r="BD280" s="262">
        <f>IF(AZ280=4,G280,0)</f>
        <v>0</v>
      </c>
      <c r="BE280" s="262">
        <f>IF(AZ280=5,G280,0)</f>
        <v>0</v>
      </c>
      <c r="CA280" s="293">
        <v>1</v>
      </c>
      <c r="CB280" s="293">
        <v>0</v>
      </c>
    </row>
    <row r="281" spans="1:80" ht="22.5">
      <c r="A281" s="294">
        <v>270</v>
      </c>
      <c r="B281" s="295" t="s">
        <v>1465</v>
      </c>
      <c r="C281" s="296" t="s">
        <v>1466</v>
      </c>
      <c r="D281" s="297" t="s">
        <v>176</v>
      </c>
      <c r="E281" s="298">
        <v>56</v>
      </c>
      <c r="F281" s="298">
        <v>0</v>
      </c>
      <c r="G281" s="299">
        <f>E281*F281</f>
        <v>0</v>
      </c>
      <c r="H281" s="300">
        <v>3.3500000000000001E-3</v>
      </c>
      <c r="I281" s="301">
        <f>E281*H281</f>
        <v>0.18760000000000002</v>
      </c>
      <c r="J281" s="300">
        <v>0</v>
      </c>
      <c r="K281" s="301">
        <f>E281*J281</f>
        <v>0</v>
      </c>
      <c r="O281" s="293">
        <v>2</v>
      </c>
      <c r="AA281" s="262">
        <v>1</v>
      </c>
      <c r="AB281" s="262">
        <v>9</v>
      </c>
      <c r="AC281" s="262">
        <v>9</v>
      </c>
      <c r="AZ281" s="262">
        <v>4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1</v>
      </c>
      <c r="CB281" s="293">
        <v>9</v>
      </c>
    </row>
    <row r="282" spans="1:80">
      <c r="A282" s="294">
        <v>271</v>
      </c>
      <c r="B282" s="295" t="s">
        <v>1467</v>
      </c>
      <c r="C282" s="296" t="s">
        <v>1468</v>
      </c>
      <c r="D282" s="297" t="s">
        <v>176</v>
      </c>
      <c r="E282" s="298">
        <v>195</v>
      </c>
      <c r="F282" s="298">
        <v>0</v>
      </c>
      <c r="G282" s="299">
        <f>E282*F282</f>
        <v>0</v>
      </c>
      <c r="H282" s="300">
        <v>0</v>
      </c>
      <c r="I282" s="301">
        <f>E282*H282</f>
        <v>0</v>
      </c>
      <c r="J282" s="300">
        <v>0</v>
      </c>
      <c r="K282" s="301">
        <f>E282*J282</f>
        <v>0</v>
      </c>
      <c r="O282" s="293">
        <v>2</v>
      </c>
      <c r="AA282" s="262">
        <v>1</v>
      </c>
      <c r="AB282" s="262">
        <v>9</v>
      </c>
      <c r="AC282" s="262">
        <v>9</v>
      </c>
      <c r="AZ282" s="262">
        <v>4</v>
      </c>
      <c r="BA282" s="262">
        <f>IF(AZ282=1,G282,0)</f>
        <v>0</v>
      </c>
      <c r="BB282" s="262">
        <f>IF(AZ282=2,G282,0)</f>
        <v>0</v>
      </c>
      <c r="BC282" s="262">
        <f>IF(AZ282=3,G282,0)</f>
        <v>0</v>
      </c>
      <c r="BD282" s="262">
        <f>IF(AZ282=4,G282,0)</f>
        <v>0</v>
      </c>
      <c r="BE282" s="262">
        <f>IF(AZ282=5,G282,0)</f>
        <v>0</v>
      </c>
      <c r="CA282" s="293">
        <v>1</v>
      </c>
      <c r="CB282" s="293">
        <v>9</v>
      </c>
    </row>
    <row r="283" spans="1:80">
      <c r="A283" s="294">
        <v>272</v>
      </c>
      <c r="B283" s="295" t="s">
        <v>1469</v>
      </c>
      <c r="C283" s="296" t="s">
        <v>1470</v>
      </c>
      <c r="D283" s="297" t="s">
        <v>176</v>
      </c>
      <c r="E283" s="298">
        <v>3</v>
      </c>
      <c r="F283" s="298">
        <v>0</v>
      </c>
      <c r="G283" s="299">
        <f>E283*F283</f>
        <v>0</v>
      </c>
      <c r="H283" s="300">
        <v>0</v>
      </c>
      <c r="I283" s="301">
        <f>E283*H283</f>
        <v>0</v>
      </c>
      <c r="J283" s="300">
        <v>0</v>
      </c>
      <c r="K283" s="301">
        <f>E283*J283</f>
        <v>0</v>
      </c>
      <c r="O283" s="293">
        <v>2</v>
      </c>
      <c r="AA283" s="262">
        <v>1</v>
      </c>
      <c r="AB283" s="262">
        <v>9</v>
      </c>
      <c r="AC283" s="262">
        <v>9</v>
      </c>
      <c r="AZ283" s="262">
        <v>4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1</v>
      </c>
      <c r="CB283" s="293">
        <v>9</v>
      </c>
    </row>
    <row r="284" spans="1:80">
      <c r="A284" s="294">
        <v>273</v>
      </c>
      <c r="B284" s="295" t="s">
        <v>1471</v>
      </c>
      <c r="C284" s="296" t="s">
        <v>1472</v>
      </c>
      <c r="D284" s="297" t="s">
        <v>197</v>
      </c>
      <c r="E284" s="298">
        <v>9</v>
      </c>
      <c r="F284" s="298">
        <v>0</v>
      </c>
      <c r="G284" s="299">
        <f>E284*F284</f>
        <v>0</v>
      </c>
      <c r="H284" s="300">
        <v>2.5000000000000001E-4</v>
      </c>
      <c r="I284" s="301">
        <f>E284*H284</f>
        <v>2.2500000000000003E-3</v>
      </c>
      <c r="J284" s="300">
        <v>0</v>
      </c>
      <c r="K284" s="301">
        <f>E284*J284</f>
        <v>0</v>
      </c>
      <c r="O284" s="293">
        <v>2</v>
      </c>
      <c r="AA284" s="262">
        <v>1</v>
      </c>
      <c r="AB284" s="262">
        <v>7</v>
      </c>
      <c r="AC284" s="262">
        <v>7</v>
      </c>
      <c r="AZ284" s="262">
        <v>4</v>
      </c>
      <c r="BA284" s="262">
        <f>IF(AZ284=1,G284,0)</f>
        <v>0</v>
      </c>
      <c r="BB284" s="262">
        <f>IF(AZ284=2,G284,0)</f>
        <v>0</v>
      </c>
      <c r="BC284" s="262">
        <f>IF(AZ284=3,G284,0)</f>
        <v>0</v>
      </c>
      <c r="BD284" s="262">
        <f>IF(AZ284=4,G284,0)</f>
        <v>0</v>
      </c>
      <c r="BE284" s="262">
        <f>IF(AZ284=5,G284,0)</f>
        <v>0</v>
      </c>
      <c r="CA284" s="293">
        <v>1</v>
      </c>
      <c r="CB284" s="293">
        <v>7</v>
      </c>
    </row>
    <row r="285" spans="1:80">
      <c r="A285" s="303"/>
      <c r="B285" s="304" t="s">
        <v>101</v>
      </c>
      <c r="C285" s="305" t="s">
        <v>1282</v>
      </c>
      <c r="D285" s="306"/>
      <c r="E285" s="307"/>
      <c r="F285" s="308"/>
      <c r="G285" s="309">
        <f>SUM(G189:G284)</f>
        <v>0</v>
      </c>
      <c r="H285" s="310"/>
      <c r="I285" s="311">
        <f>SUM(I189:I284)</f>
        <v>0.19020000000000001</v>
      </c>
      <c r="J285" s="310"/>
      <c r="K285" s="311">
        <f>SUM(K189:K284)</f>
        <v>0</v>
      </c>
      <c r="O285" s="293">
        <v>4</v>
      </c>
      <c r="BA285" s="312">
        <f>SUM(BA189:BA284)</f>
        <v>0</v>
      </c>
      <c r="BB285" s="312">
        <f>SUM(BB189:BB284)</f>
        <v>0</v>
      </c>
      <c r="BC285" s="312">
        <f>SUM(BC189:BC284)</f>
        <v>0</v>
      </c>
      <c r="BD285" s="312">
        <f>SUM(BD189:BD284)</f>
        <v>0</v>
      </c>
      <c r="BE285" s="312">
        <f>SUM(BE189:BE284)</f>
        <v>0</v>
      </c>
    </row>
    <row r="286" spans="1:80">
      <c r="A286" s="283" t="s">
        <v>97</v>
      </c>
      <c r="B286" s="284" t="s">
        <v>1473</v>
      </c>
      <c r="C286" s="285" t="s">
        <v>1474</v>
      </c>
      <c r="D286" s="286"/>
      <c r="E286" s="287"/>
      <c r="F286" s="287"/>
      <c r="G286" s="288"/>
      <c r="H286" s="289"/>
      <c r="I286" s="290"/>
      <c r="J286" s="291"/>
      <c r="K286" s="292"/>
      <c r="O286" s="293">
        <v>1</v>
      </c>
    </row>
    <row r="287" spans="1:80">
      <c r="A287" s="294">
        <v>274</v>
      </c>
      <c r="B287" s="295" t="s">
        <v>1476</v>
      </c>
      <c r="C287" s="296" t="s">
        <v>1477</v>
      </c>
      <c r="D287" s="297" t="s">
        <v>100</v>
      </c>
      <c r="E287" s="298">
        <v>1</v>
      </c>
      <c r="F287" s="298">
        <v>0</v>
      </c>
      <c r="G287" s="299">
        <f>E287*F287</f>
        <v>0</v>
      </c>
      <c r="H287" s="300">
        <v>1.124E-2</v>
      </c>
      <c r="I287" s="301">
        <f>E287*H287</f>
        <v>1.124E-2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9</v>
      </c>
      <c r="AC287" s="262">
        <v>9</v>
      </c>
      <c r="AZ287" s="262">
        <v>4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9</v>
      </c>
    </row>
    <row r="288" spans="1:80">
      <c r="A288" s="294">
        <v>275</v>
      </c>
      <c r="B288" s="295" t="s">
        <v>1478</v>
      </c>
      <c r="C288" s="296" t="s">
        <v>1479</v>
      </c>
      <c r="D288" s="297" t="s">
        <v>176</v>
      </c>
      <c r="E288" s="298">
        <v>1</v>
      </c>
      <c r="F288" s="298">
        <v>0</v>
      </c>
      <c r="G288" s="299">
        <f>E288*F288</f>
        <v>0</v>
      </c>
      <c r="H288" s="300">
        <v>0</v>
      </c>
      <c r="I288" s="301">
        <f>E288*H288</f>
        <v>0</v>
      </c>
      <c r="J288" s="300">
        <v>0</v>
      </c>
      <c r="K288" s="301">
        <f>E288*J288</f>
        <v>0</v>
      </c>
      <c r="O288" s="293">
        <v>2</v>
      </c>
      <c r="AA288" s="262">
        <v>1</v>
      </c>
      <c r="AB288" s="262">
        <v>9</v>
      </c>
      <c r="AC288" s="262">
        <v>9</v>
      </c>
      <c r="AZ288" s="262">
        <v>4</v>
      </c>
      <c r="BA288" s="262">
        <f>IF(AZ288=1,G288,0)</f>
        <v>0</v>
      </c>
      <c r="BB288" s="262">
        <f>IF(AZ288=2,G288,0)</f>
        <v>0</v>
      </c>
      <c r="BC288" s="262">
        <f>IF(AZ288=3,G288,0)</f>
        <v>0</v>
      </c>
      <c r="BD288" s="262">
        <f>IF(AZ288=4,G288,0)</f>
        <v>0</v>
      </c>
      <c r="BE288" s="262">
        <f>IF(AZ288=5,G288,0)</f>
        <v>0</v>
      </c>
      <c r="CA288" s="293">
        <v>1</v>
      </c>
      <c r="CB288" s="293">
        <v>9</v>
      </c>
    </row>
    <row r="289" spans="1:80" ht="22.5">
      <c r="A289" s="294">
        <v>276</v>
      </c>
      <c r="B289" s="295" t="s">
        <v>1480</v>
      </c>
      <c r="C289" s="296" t="s">
        <v>1481</v>
      </c>
      <c r="D289" s="297" t="s">
        <v>197</v>
      </c>
      <c r="E289" s="298">
        <v>39</v>
      </c>
      <c r="F289" s="298">
        <v>0</v>
      </c>
      <c r="G289" s="299">
        <f>E289*F289</f>
        <v>0</v>
      </c>
      <c r="H289" s="300">
        <v>0</v>
      </c>
      <c r="I289" s="301">
        <f>E289*H289</f>
        <v>0</v>
      </c>
      <c r="J289" s="300">
        <v>0</v>
      </c>
      <c r="K289" s="301">
        <f>E289*J289</f>
        <v>0</v>
      </c>
      <c r="O289" s="293">
        <v>2</v>
      </c>
      <c r="AA289" s="262">
        <v>1</v>
      </c>
      <c r="AB289" s="262">
        <v>9</v>
      </c>
      <c r="AC289" s="262">
        <v>9</v>
      </c>
      <c r="AZ289" s="262">
        <v>4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1</v>
      </c>
      <c r="CB289" s="293">
        <v>9</v>
      </c>
    </row>
    <row r="290" spans="1:80">
      <c r="A290" s="294">
        <v>277</v>
      </c>
      <c r="B290" s="295" t="s">
        <v>1482</v>
      </c>
      <c r="C290" s="296" t="s">
        <v>1483</v>
      </c>
      <c r="D290" s="297" t="s">
        <v>197</v>
      </c>
      <c r="E290" s="298">
        <v>39</v>
      </c>
      <c r="F290" s="298">
        <v>0</v>
      </c>
      <c r="G290" s="299">
        <f>E290*F290</f>
        <v>0</v>
      </c>
      <c r="H290" s="300">
        <v>3.1E-4</v>
      </c>
      <c r="I290" s="301">
        <f>E290*H290</f>
        <v>1.209E-2</v>
      </c>
      <c r="J290" s="300">
        <v>0</v>
      </c>
      <c r="K290" s="301">
        <f>E290*J290</f>
        <v>0</v>
      </c>
      <c r="O290" s="293">
        <v>2</v>
      </c>
      <c r="AA290" s="262">
        <v>1</v>
      </c>
      <c r="AB290" s="262">
        <v>9</v>
      </c>
      <c r="AC290" s="262">
        <v>9</v>
      </c>
      <c r="AZ290" s="262">
        <v>4</v>
      </c>
      <c r="BA290" s="262">
        <f>IF(AZ290=1,G290,0)</f>
        <v>0</v>
      </c>
      <c r="BB290" s="262">
        <f>IF(AZ290=2,G290,0)</f>
        <v>0</v>
      </c>
      <c r="BC290" s="262">
        <f>IF(AZ290=3,G290,0)</f>
        <v>0</v>
      </c>
      <c r="BD290" s="262">
        <f>IF(AZ290=4,G290,0)</f>
        <v>0</v>
      </c>
      <c r="BE290" s="262">
        <f>IF(AZ290=5,G290,0)</f>
        <v>0</v>
      </c>
      <c r="CA290" s="293">
        <v>1</v>
      </c>
      <c r="CB290" s="293">
        <v>9</v>
      </c>
    </row>
    <row r="291" spans="1:80" ht="22.5">
      <c r="A291" s="294">
        <v>278</v>
      </c>
      <c r="B291" s="295" t="s">
        <v>1484</v>
      </c>
      <c r="C291" s="296" t="s">
        <v>1485</v>
      </c>
      <c r="D291" s="297" t="s">
        <v>197</v>
      </c>
      <c r="E291" s="298">
        <v>8</v>
      </c>
      <c r="F291" s="298">
        <v>0</v>
      </c>
      <c r="G291" s="299">
        <f>E291*F291</f>
        <v>0</v>
      </c>
      <c r="H291" s="300">
        <v>6.8700000000000002E-3</v>
      </c>
      <c r="I291" s="301">
        <f>E291*H291</f>
        <v>5.4960000000000002E-2</v>
      </c>
      <c r="J291" s="300">
        <v>0</v>
      </c>
      <c r="K291" s="301">
        <f>E291*J291</f>
        <v>0</v>
      </c>
      <c r="O291" s="293">
        <v>2</v>
      </c>
      <c r="AA291" s="262">
        <v>1</v>
      </c>
      <c r="AB291" s="262">
        <v>9</v>
      </c>
      <c r="AC291" s="262">
        <v>9</v>
      </c>
      <c r="AZ291" s="262">
        <v>4</v>
      </c>
      <c r="BA291" s="262">
        <f>IF(AZ291=1,G291,0)</f>
        <v>0</v>
      </c>
      <c r="BB291" s="262">
        <f>IF(AZ291=2,G291,0)</f>
        <v>0</v>
      </c>
      <c r="BC291" s="262">
        <f>IF(AZ291=3,G291,0)</f>
        <v>0</v>
      </c>
      <c r="BD291" s="262">
        <f>IF(AZ291=4,G291,0)</f>
        <v>0</v>
      </c>
      <c r="BE291" s="262">
        <f>IF(AZ291=5,G291,0)</f>
        <v>0</v>
      </c>
      <c r="CA291" s="293">
        <v>1</v>
      </c>
      <c r="CB291" s="293">
        <v>9</v>
      </c>
    </row>
    <row r="292" spans="1:80" ht="22.5">
      <c r="A292" s="294">
        <v>279</v>
      </c>
      <c r="B292" s="295" t="s">
        <v>1486</v>
      </c>
      <c r="C292" s="296" t="s">
        <v>1487</v>
      </c>
      <c r="D292" s="297" t="s">
        <v>197</v>
      </c>
      <c r="E292" s="298">
        <v>39</v>
      </c>
      <c r="F292" s="298">
        <v>0</v>
      </c>
      <c r="G292" s="299">
        <f>E292*F292</f>
        <v>0</v>
      </c>
      <c r="H292" s="300">
        <v>0</v>
      </c>
      <c r="I292" s="301">
        <f>E292*H292</f>
        <v>0</v>
      </c>
      <c r="J292" s="300">
        <v>0</v>
      </c>
      <c r="K292" s="301">
        <f>E292*J292</f>
        <v>0</v>
      </c>
      <c r="O292" s="293">
        <v>2</v>
      </c>
      <c r="AA292" s="262">
        <v>1</v>
      </c>
      <c r="AB292" s="262">
        <v>9</v>
      </c>
      <c r="AC292" s="262">
        <v>9</v>
      </c>
      <c r="AZ292" s="262">
        <v>4</v>
      </c>
      <c r="BA292" s="262">
        <f>IF(AZ292=1,G292,0)</f>
        <v>0</v>
      </c>
      <c r="BB292" s="262">
        <f>IF(AZ292=2,G292,0)</f>
        <v>0</v>
      </c>
      <c r="BC292" s="262">
        <f>IF(AZ292=3,G292,0)</f>
        <v>0</v>
      </c>
      <c r="BD292" s="262">
        <f>IF(AZ292=4,G292,0)</f>
        <v>0</v>
      </c>
      <c r="BE292" s="262">
        <f>IF(AZ292=5,G292,0)</f>
        <v>0</v>
      </c>
      <c r="CA292" s="293">
        <v>1</v>
      </c>
      <c r="CB292" s="293">
        <v>9</v>
      </c>
    </row>
    <row r="293" spans="1:80">
      <c r="A293" s="294">
        <v>280</v>
      </c>
      <c r="B293" s="295" t="s">
        <v>1488</v>
      </c>
      <c r="C293" s="296" t="s">
        <v>1489</v>
      </c>
      <c r="D293" s="297" t="s">
        <v>197</v>
      </c>
      <c r="E293" s="298">
        <v>290</v>
      </c>
      <c r="F293" s="298">
        <v>0</v>
      </c>
      <c r="G293" s="299">
        <f>E293*F293</f>
        <v>0</v>
      </c>
      <c r="H293" s="300">
        <v>3.2399999999999998E-3</v>
      </c>
      <c r="I293" s="301">
        <f>E293*H293</f>
        <v>0.93959999999999999</v>
      </c>
      <c r="J293" s="300">
        <v>0</v>
      </c>
      <c r="K293" s="301">
        <f>E293*J293</f>
        <v>0</v>
      </c>
      <c r="O293" s="293">
        <v>2</v>
      </c>
      <c r="AA293" s="262">
        <v>1</v>
      </c>
      <c r="AB293" s="262">
        <v>9</v>
      </c>
      <c r="AC293" s="262">
        <v>9</v>
      </c>
      <c r="AZ293" s="262">
        <v>4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1</v>
      </c>
      <c r="CB293" s="293">
        <v>9</v>
      </c>
    </row>
    <row r="294" spans="1:80">
      <c r="A294" s="303"/>
      <c r="B294" s="304" t="s">
        <v>101</v>
      </c>
      <c r="C294" s="305" t="s">
        <v>1475</v>
      </c>
      <c r="D294" s="306"/>
      <c r="E294" s="307"/>
      <c r="F294" s="308"/>
      <c r="G294" s="309">
        <f>SUM(G286:G293)</f>
        <v>0</v>
      </c>
      <c r="H294" s="310"/>
      <c r="I294" s="311">
        <f>SUM(I286:I293)</f>
        <v>1.01789</v>
      </c>
      <c r="J294" s="310"/>
      <c r="K294" s="311">
        <f>SUM(K286:K293)</f>
        <v>0</v>
      </c>
      <c r="O294" s="293">
        <v>4</v>
      </c>
      <c r="BA294" s="312">
        <f>SUM(BA286:BA293)</f>
        <v>0</v>
      </c>
      <c r="BB294" s="312">
        <f>SUM(BB286:BB293)</f>
        <v>0</v>
      </c>
      <c r="BC294" s="312">
        <f>SUM(BC286:BC293)</f>
        <v>0</v>
      </c>
      <c r="BD294" s="312">
        <f>SUM(BD286:BD293)</f>
        <v>0</v>
      </c>
      <c r="BE294" s="312">
        <f>SUM(BE286:BE293)</f>
        <v>0</v>
      </c>
    </row>
    <row r="295" spans="1:80">
      <c r="E295" s="262"/>
    </row>
    <row r="296" spans="1:80">
      <c r="E296" s="262"/>
    </row>
    <row r="297" spans="1:80">
      <c r="E297" s="262"/>
    </row>
    <row r="298" spans="1:80">
      <c r="E298" s="262"/>
    </row>
    <row r="299" spans="1:80">
      <c r="E299" s="262"/>
    </row>
    <row r="300" spans="1:80">
      <c r="E300" s="262"/>
    </row>
    <row r="301" spans="1:80">
      <c r="E301" s="262"/>
    </row>
    <row r="302" spans="1:80">
      <c r="E302" s="262"/>
    </row>
    <row r="303" spans="1:80">
      <c r="E303" s="262"/>
    </row>
    <row r="304" spans="1:80">
      <c r="E304" s="262"/>
    </row>
    <row r="305" spans="1:7">
      <c r="E305" s="262"/>
    </row>
    <row r="306" spans="1:7">
      <c r="E306" s="262"/>
    </row>
    <row r="307" spans="1:7">
      <c r="E307" s="262"/>
    </row>
    <row r="308" spans="1:7">
      <c r="E308" s="262"/>
    </row>
    <row r="309" spans="1:7">
      <c r="E309" s="262"/>
    </row>
    <row r="310" spans="1:7">
      <c r="E310" s="262"/>
    </row>
    <row r="311" spans="1:7">
      <c r="E311" s="262"/>
    </row>
    <row r="312" spans="1:7">
      <c r="E312" s="262"/>
    </row>
    <row r="313" spans="1:7">
      <c r="E313" s="262"/>
    </row>
    <row r="314" spans="1:7">
      <c r="E314" s="262"/>
    </row>
    <row r="315" spans="1:7">
      <c r="E315" s="262"/>
    </row>
    <row r="316" spans="1:7">
      <c r="E316" s="262"/>
    </row>
    <row r="317" spans="1:7">
      <c r="E317" s="262"/>
    </row>
    <row r="318" spans="1:7">
      <c r="A318" s="302"/>
      <c r="B318" s="302"/>
      <c r="C318" s="302"/>
      <c r="D318" s="302"/>
      <c r="E318" s="302"/>
      <c r="F318" s="302"/>
      <c r="G318" s="302"/>
    </row>
    <row r="319" spans="1:7">
      <c r="A319" s="302"/>
      <c r="B319" s="302"/>
      <c r="C319" s="302"/>
      <c r="D319" s="302"/>
      <c r="E319" s="302"/>
      <c r="F319" s="302"/>
      <c r="G319" s="302"/>
    </row>
    <row r="320" spans="1:7">
      <c r="A320" s="302"/>
      <c r="B320" s="302"/>
      <c r="C320" s="302"/>
      <c r="D320" s="302"/>
      <c r="E320" s="302"/>
      <c r="F320" s="302"/>
      <c r="G320" s="302"/>
    </row>
    <row r="321" spans="1:7">
      <c r="A321" s="302"/>
      <c r="B321" s="302"/>
      <c r="C321" s="302"/>
      <c r="D321" s="302"/>
      <c r="E321" s="302"/>
      <c r="F321" s="302"/>
      <c r="G321" s="302"/>
    </row>
    <row r="322" spans="1:7">
      <c r="E322" s="262"/>
    </row>
    <row r="323" spans="1:7">
      <c r="E323" s="262"/>
    </row>
    <row r="324" spans="1:7">
      <c r="E324" s="262"/>
    </row>
    <row r="325" spans="1:7">
      <c r="E325" s="262"/>
    </row>
    <row r="326" spans="1:7">
      <c r="E326" s="262"/>
    </row>
    <row r="327" spans="1:7">
      <c r="E327" s="262"/>
    </row>
    <row r="328" spans="1:7">
      <c r="E328" s="262"/>
    </row>
    <row r="329" spans="1:7">
      <c r="E329" s="262"/>
    </row>
    <row r="330" spans="1:7">
      <c r="E330" s="262"/>
    </row>
    <row r="331" spans="1:7">
      <c r="E331" s="262"/>
    </row>
    <row r="332" spans="1:7">
      <c r="E332" s="262"/>
    </row>
    <row r="333" spans="1:7">
      <c r="E333" s="262"/>
    </row>
    <row r="334" spans="1:7">
      <c r="E334" s="262"/>
    </row>
    <row r="335" spans="1:7">
      <c r="E335" s="262"/>
    </row>
    <row r="336" spans="1:7">
      <c r="E336" s="262"/>
    </row>
    <row r="337" spans="5:5">
      <c r="E337" s="262"/>
    </row>
    <row r="338" spans="5:5">
      <c r="E338" s="262"/>
    </row>
    <row r="339" spans="5:5">
      <c r="E339" s="262"/>
    </row>
    <row r="340" spans="5:5">
      <c r="E340" s="262"/>
    </row>
    <row r="341" spans="5:5">
      <c r="E341" s="262"/>
    </row>
    <row r="342" spans="5:5">
      <c r="E342" s="262"/>
    </row>
    <row r="343" spans="5:5">
      <c r="E343" s="262"/>
    </row>
    <row r="344" spans="5:5">
      <c r="E344" s="262"/>
    </row>
    <row r="345" spans="5:5">
      <c r="E345" s="262"/>
    </row>
    <row r="346" spans="5:5">
      <c r="E346" s="262"/>
    </row>
    <row r="347" spans="5:5">
      <c r="E347" s="262"/>
    </row>
    <row r="348" spans="5:5">
      <c r="E348" s="262"/>
    </row>
    <row r="349" spans="5:5">
      <c r="E349" s="262"/>
    </row>
    <row r="350" spans="5:5">
      <c r="E350" s="262"/>
    </row>
    <row r="351" spans="5:5">
      <c r="E351" s="262"/>
    </row>
    <row r="352" spans="5:5">
      <c r="E352" s="262"/>
    </row>
    <row r="353" spans="1:7">
      <c r="A353" s="313"/>
      <c r="B353" s="313"/>
    </row>
    <row r="354" spans="1:7">
      <c r="A354" s="302"/>
      <c r="B354" s="302"/>
      <c r="C354" s="314"/>
      <c r="D354" s="314"/>
      <c r="E354" s="315"/>
      <c r="F354" s="314"/>
      <c r="G354" s="316"/>
    </row>
    <row r="355" spans="1:7">
      <c r="A355" s="317"/>
      <c r="B355" s="317"/>
      <c r="C355" s="302"/>
      <c r="D355" s="302"/>
      <c r="E355" s="318"/>
      <c r="F355" s="302"/>
      <c r="G355" s="302"/>
    </row>
    <row r="356" spans="1:7">
      <c r="A356" s="302"/>
      <c r="B356" s="302"/>
      <c r="C356" s="302"/>
      <c r="D356" s="302"/>
      <c r="E356" s="318"/>
      <c r="F356" s="302"/>
      <c r="G356" s="302"/>
    </row>
    <row r="357" spans="1:7">
      <c r="A357" s="302"/>
      <c r="B357" s="302"/>
      <c r="C357" s="302"/>
      <c r="D357" s="302"/>
      <c r="E357" s="318"/>
      <c r="F357" s="302"/>
      <c r="G357" s="302"/>
    </row>
    <row r="358" spans="1:7">
      <c r="A358" s="302"/>
      <c r="B358" s="302"/>
      <c r="C358" s="302"/>
      <c r="D358" s="302"/>
      <c r="E358" s="318"/>
      <c r="F358" s="302"/>
      <c r="G358" s="302"/>
    </row>
    <row r="359" spans="1:7">
      <c r="A359" s="302"/>
      <c r="B359" s="302"/>
      <c r="C359" s="302"/>
      <c r="D359" s="302"/>
      <c r="E359" s="318"/>
      <c r="F359" s="302"/>
      <c r="G359" s="302"/>
    </row>
    <row r="360" spans="1:7">
      <c r="A360" s="302"/>
      <c r="B360" s="302"/>
      <c r="C360" s="302"/>
      <c r="D360" s="302"/>
      <c r="E360" s="318"/>
      <c r="F360" s="302"/>
      <c r="G360" s="302"/>
    </row>
    <row r="361" spans="1:7">
      <c r="A361" s="302"/>
      <c r="B361" s="302"/>
      <c r="C361" s="302"/>
      <c r="D361" s="302"/>
      <c r="E361" s="318"/>
      <c r="F361" s="302"/>
      <c r="G361" s="302"/>
    </row>
    <row r="362" spans="1:7">
      <c r="A362" s="302"/>
      <c r="B362" s="302"/>
      <c r="C362" s="302"/>
      <c r="D362" s="302"/>
      <c r="E362" s="318"/>
      <c r="F362" s="302"/>
      <c r="G362" s="302"/>
    </row>
    <row r="363" spans="1:7">
      <c r="A363" s="302"/>
      <c r="B363" s="302"/>
      <c r="C363" s="302"/>
      <c r="D363" s="302"/>
      <c r="E363" s="318"/>
      <c r="F363" s="302"/>
      <c r="G363" s="302"/>
    </row>
    <row r="364" spans="1:7">
      <c r="A364" s="302"/>
      <c r="B364" s="302"/>
      <c r="C364" s="302"/>
      <c r="D364" s="302"/>
      <c r="E364" s="318"/>
      <c r="F364" s="302"/>
      <c r="G364" s="302"/>
    </row>
    <row r="365" spans="1:7">
      <c r="A365" s="302"/>
      <c r="B365" s="302"/>
      <c r="C365" s="302"/>
      <c r="D365" s="302"/>
      <c r="E365" s="318"/>
      <c r="F365" s="302"/>
      <c r="G365" s="302"/>
    </row>
    <row r="366" spans="1:7">
      <c r="A366" s="302"/>
      <c r="B366" s="302"/>
      <c r="C366" s="302"/>
      <c r="D366" s="302"/>
      <c r="E366" s="318"/>
      <c r="F366" s="302"/>
      <c r="G366" s="302"/>
    </row>
    <row r="367" spans="1:7">
      <c r="A367" s="302"/>
      <c r="B367" s="302"/>
      <c r="C367" s="302"/>
      <c r="D367" s="302"/>
      <c r="E367" s="318"/>
      <c r="F367" s="302"/>
      <c r="G367" s="30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1492</v>
      </c>
      <c r="D2" s="106" t="s">
        <v>1493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916</v>
      </c>
      <c r="B5" s="119"/>
      <c r="C5" s="120" t="s">
        <v>917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914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913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HD1205EZS1 Rek'!E9</f>
        <v>0</v>
      </c>
      <c r="D15" s="161" t="str">
        <f>'SO 08 HD1205EZS1 Rek'!A14</f>
        <v>Doprava dodávek</v>
      </c>
      <c r="E15" s="162"/>
      <c r="F15" s="163"/>
      <c r="G15" s="160">
        <f>'SO 08 HD1205EZS1 Rek'!I14</f>
        <v>0</v>
      </c>
    </row>
    <row r="16" spans="1:57" ht="15.95" customHeight="1">
      <c r="A16" s="158" t="s">
        <v>52</v>
      </c>
      <c r="B16" s="159" t="s">
        <v>53</v>
      </c>
      <c r="C16" s="160">
        <f>'SO 08 HD1205EZS1 Rek'!F9</f>
        <v>0</v>
      </c>
      <c r="D16" s="110" t="str">
        <f>'SO 08 HD1205EZS1 Rek'!A15</f>
        <v>Kompletační činnost (IČD)</v>
      </c>
      <c r="E16" s="164"/>
      <c r="F16" s="165"/>
      <c r="G16" s="160">
        <f>'SO 08 HD1205EZS1 Rek'!I15</f>
        <v>0</v>
      </c>
    </row>
    <row r="17" spans="1:7" ht="15.95" customHeight="1">
      <c r="A17" s="158" t="s">
        <v>54</v>
      </c>
      <c r="B17" s="159" t="s">
        <v>55</v>
      </c>
      <c r="C17" s="160">
        <f>'SO 08 HD1205EZS1 Rek'!H9</f>
        <v>0</v>
      </c>
      <c r="D17" s="110" t="str">
        <f>'SO 08 HD1205EZS1 Rek'!A16</f>
        <v>Přesun stavebních kapacit</v>
      </c>
      <c r="E17" s="164"/>
      <c r="F17" s="165"/>
      <c r="G17" s="160">
        <f>'SO 08 HD1205EZS1 Rek'!I16</f>
        <v>0</v>
      </c>
    </row>
    <row r="18" spans="1:7" ht="15.95" customHeight="1">
      <c r="A18" s="166" t="s">
        <v>56</v>
      </c>
      <c r="B18" s="167" t="s">
        <v>57</v>
      </c>
      <c r="C18" s="160">
        <f>'SO 08 HD1205EZS1 Rek'!G9</f>
        <v>0</v>
      </c>
      <c r="D18" s="110"/>
      <c r="E18" s="164"/>
      <c r="F18" s="165"/>
      <c r="G18" s="160"/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HD1205EZS1 Rek'!I9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HD1205EZS1 Rek'!H17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6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1492</v>
      </c>
      <c r="I1" s="213"/>
    </row>
    <row r="2" spans="1:57" ht="13.5" thickBot="1">
      <c r="A2" s="214" t="s">
        <v>76</v>
      </c>
      <c r="B2" s="215"/>
      <c r="C2" s="216" t="s">
        <v>918</v>
      </c>
      <c r="D2" s="217"/>
      <c r="E2" s="218"/>
      <c r="F2" s="217"/>
      <c r="G2" s="219" t="s">
        <v>1493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19" t="str">
        <f>'SO 08 HD1205EZS1 Pol'!B7</f>
        <v>742</v>
      </c>
      <c r="B7" s="70" t="str">
        <f>'SO 08 HD1205EZS1 Pol'!C7</f>
        <v>Sdělovací a zabezpečovací technika</v>
      </c>
      <c r="D7" s="231"/>
      <c r="E7" s="320">
        <f>'SO 08 HD1205EZS1 Pol'!BA35</f>
        <v>0</v>
      </c>
      <c r="F7" s="321">
        <f>'SO 08 HD1205EZS1 Pol'!BB35</f>
        <v>0</v>
      </c>
      <c r="G7" s="321">
        <f>'SO 08 HD1205EZS1 Pol'!BC35</f>
        <v>0</v>
      </c>
      <c r="H7" s="321">
        <f>'SO 08 HD1205EZS1 Pol'!BD35</f>
        <v>0</v>
      </c>
      <c r="I7" s="322">
        <f>'SO 08 HD1205EZS1 Pol'!BE35</f>
        <v>0</v>
      </c>
    </row>
    <row r="8" spans="1:57" s="138" customFormat="1" ht="13.5" thickBot="1">
      <c r="A8" s="319" t="str">
        <f>'SO 08 HD1205EZS1 Pol'!B36</f>
        <v>M22</v>
      </c>
      <c r="B8" s="70" t="str">
        <f>'SO 08 HD1205EZS1 Pol'!C36</f>
        <v>Montáž sdělovací a zabezp. techniky</v>
      </c>
      <c r="D8" s="231"/>
      <c r="E8" s="320">
        <f>'SO 08 HD1205EZS1 Pol'!BA67</f>
        <v>0</v>
      </c>
      <c r="F8" s="321">
        <f>'SO 08 HD1205EZS1 Pol'!BB67</f>
        <v>0</v>
      </c>
      <c r="G8" s="321">
        <f>'SO 08 HD1205EZS1 Pol'!BC67</f>
        <v>0</v>
      </c>
      <c r="H8" s="321">
        <f>'SO 08 HD1205EZS1 Pol'!BD67</f>
        <v>0</v>
      </c>
      <c r="I8" s="322">
        <f>'SO 08 HD1205EZS1 Pol'!BE67</f>
        <v>0</v>
      </c>
    </row>
    <row r="9" spans="1:57" s="14" customFormat="1" ht="13.5" thickBot="1">
      <c r="A9" s="232"/>
      <c r="B9" s="233" t="s">
        <v>79</v>
      </c>
      <c r="C9" s="233"/>
      <c r="D9" s="234"/>
      <c r="E9" s="235">
        <f>SUM(E7:E8)</f>
        <v>0</v>
      </c>
      <c r="F9" s="236">
        <f>SUM(F7:F8)</f>
        <v>0</v>
      </c>
      <c r="G9" s="236">
        <f>SUM(G7:G8)</f>
        <v>0</v>
      </c>
      <c r="H9" s="236">
        <f>SUM(H7:H8)</f>
        <v>0</v>
      </c>
      <c r="I9" s="237">
        <f>SUM(I7:I8)</f>
        <v>0</v>
      </c>
    </row>
    <row r="10" spans="1:57">
      <c r="A10" s="138"/>
      <c r="B10" s="138"/>
      <c r="C10" s="138"/>
      <c r="D10" s="138"/>
      <c r="E10" s="138"/>
      <c r="F10" s="138"/>
      <c r="G10" s="138"/>
      <c r="H10" s="138"/>
      <c r="I10" s="138"/>
    </row>
    <row r="11" spans="1:57" ht="19.5" customHeight="1">
      <c r="A11" s="223" t="s">
        <v>80</v>
      </c>
      <c r="B11" s="223"/>
      <c r="C11" s="223"/>
      <c r="D11" s="223"/>
      <c r="E11" s="223"/>
      <c r="F11" s="223"/>
      <c r="G11" s="238"/>
      <c r="H11" s="223"/>
      <c r="I11" s="223"/>
      <c r="BA11" s="144"/>
      <c r="BB11" s="144"/>
      <c r="BC11" s="144"/>
      <c r="BD11" s="144"/>
      <c r="BE11" s="144"/>
    </row>
    <row r="12" spans="1:57" ht="13.5" thickBot="1"/>
    <row r="13" spans="1:57">
      <c r="A13" s="176" t="s">
        <v>81</v>
      </c>
      <c r="B13" s="177"/>
      <c r="C13" s="177"/>
      <c r="D13" s="239"/>
      <c r="E13" s="240" t="s">
        <v>82</v>
      </c>
      <c r="F13" s="241" t="s">
        <v>12</v>
      </c>
      <c r="G13" s="242" t="s">
        <v>83</v>
      </c>
      <c r="H13" s="243"/>
      <c r="I13" s="244" t="s">
        <v>82</v>
      </c>
    </row>
    <row r="14" spans="1:57">
      <c r="A14" s="168" t="s">
        <v>1602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2</v>
      </c>
    </row>
    <row r="15" spans="1:57">
      <c r="A15" s="168" t="s">
        <v>1490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2</v>
      </c>
    </row>
    <row r="16" spans="1:57">
      <c r="A16" s="168" t="s">
        <v>909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9" ht="13.5" thickBot="1">
      <c r="A17" s="251"/>
      <c r="B17" s="252" t="s">
        <v>84</v>
      </c>
      <c r="C17" s="253"/>
      <c r="D17" s="254"/>
      <c r="E17" s="255"/>
      <c r="F17" s="256"/>
      <c r="G17" s="256"/>
      <c r="H17" s="257">
        <f>SUM(I14:I16)</f>
        <v>0</v>
      </c>
      <c r="I17" s="258"/>
    </row>
    <row r="19" spans="1:9">
      <c r="B19" s="14"/>
      <c r="F19" s="259"/>
      <c r="G19" s="260"/>
      <c r="H19" s="260"/>
      <c r="I19" s="54"/>
    </row>
    <row r="20" spans="1:9">
      <c r="F20" s="259"/>
      <c r="G20" s="260"/>
      <c r="H20" s="260"/>
      <c r="I20" s="54"/>
    </row>
    <row r="21" spans="1:9">
      <c r="F21" s="259"/>
      <c r="G21" s="260"/>
      <c r="H21" s="260"/>
      <c r="I21" s="54"/>
    </row>
    <row r="22" spans="1:9">
      <c r="F22" s="259"/>
      <c r="G22" s="260"/>
      <c r="H22" s="260"/>
      <c r="I22" s="54"/>
    </row>
    <row r="23" spans="1:9">
      <c r="F23" s="259"/>
      <c r="G23" s="260"/>
      <c r="H23" s="260"/>
      <c r="I23" s="54"/>
    </row>
    <row r="24" spans="1:9">
      <c r="F24" s="259"/>
      <c r="G24" s="260"/>
      <c r="H24" s="260"/>
      <c r="I24" s="54"/>
    </row>
    <row r="25" spans="1:9">
      <c r="F25" s="259"/>
      <c r="G25" s="260"/>
      <c r="H25" s="260"/>
      <c r="I25" s="54"/>
    </row>
    <row r="26" spans="1:9">
      <c r="F26" s="259"/>
      <c r="G26" s="260"/>
      <c r="H26" s="260"/>
      <c r="I26" s="54"/>
    </row>
    <row r="27" spans="1:9">
      <c r="F27" s="259"/>
      <c r="G27" s="260"/>
      <c r="H27" s="260"/>
      <c r="I27" s="54"/>
    </row>
    <row r="28" spans="1:9">
      <c r="F28" s="259"/>
      <c r="G28" s="260"/>
      <c r="H28" s="260"/>
      <c r="I28" s="54"/>
    </row>
    <row r="29" spans="1:9">
      <c r="F29" s="259"/>
      <c r="G29" s="260"/>
      <c r="H29" s="260"/>
      <c r="I29" s="54"/>
    </row>
    <row r="30" spans="1:9">
      <c r="F30" s="259"/>
      <c r="G30" s="260"/>
      <c r="H30" s="260"/>
      <c r="I30" s="54"/>
    </row>
    <row r="31" spans="1:9">
      <c r="F31" s="259"/>
      <c r="G31" s="260"/>
      <c r="H31" s="260"/>
      <c r="I31" s="54"/>
    </row>
    <row r="32" spans="1:9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52</vt:i4>
      </vt:variant>
    </vt:vector>
  </HeadingPairs>
  <TitlesOfParts>
    <vt:vector size="71" baseType="lpstr">
      <vt:lpstr>Stavba</vt:lpstr>
      <vt:lpstr>SO 01-03 HD1205N1B KL</vt:lpstr>
      <vt:lpstr>SO 01-03 HD1205N1B Rek</vt:lpstr>
      <vt:lpstr>SO 01-03 HD1205N1B Pol</vt:lpstr>
      <vt:lpstr>SO 08 HD1205ESI1 KL</vt:lpstr>
      <vt:lpstr>SO 08 HD1205ESI1 Rek</vt:lpstr>
      <vt:lpstr>SO 08 HD1205ESI1 Pol</vt:lpstr>
      <vt:lpstr>SO 08 HD1205EZS1 KL</vt:lpstr>
      <vt:lpstr>SO 08 HD1205EZS1 Rek</vt:lpstr>
      <vt:lpstr>SO 08 HD1205EZS1 Pol</vt:lpstr>
      <vt:lpstr>SO 08 HD1205HR1 KL</vt:lpstr>
      <vt:lpstr>SO 08 HD1205HR1 Rek</vt:lpstr>
      <vt:lpstr>SO 08 HD1205HR1 Pol</vt:lpstr>
      <vt:lpstr>SO 09 HD1205N2B KL</vt:lpstr>
      <vt:lpstr>SO 09 HD1205N2B Rek</vt:lpstr>
      <vt:lpstr>SO 09 HD1205N2B Pol</vt:lpstr>
      <vt:lpstr>SO04-06+10 HD1205ZTI1 KL</vt:lpstr>
      <vt:lpstr>SO04-06+10 HD1205ZTI1 Rek</vt:lpstr>
      <vt:lpstr>SO04-06+10 HD1205ZTI1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01-03 HD1205N1B Pol'!Názvy_tisku</vt:lpstr>
      <vt:lpstr>'SO 01-03 HD1205N1B Rek'!Názvy_tisku</vt:lpstr>
      <vt:lpstr>'SO 08 HD1205ESI1 Pol'!Názvy_tisku</vt:lpstr>
      <vt:lpstr>'SO 08 HD1205ESI1 Rek'!Názvy_tisku</vt:lpstr>
      <vt:lpstr>'SO 08 HD1205EZS1 Pol'!Názvy_tisku</vt:lpstr>
      <vt:lpstr>'SO 08 HD1205EZS1 Rek'!Názvy_tisku</vt:lpstr>
      <vt:lpstr>'SO 08 HD1205HR1 Pol'!Názvy_tisku</vt:lpstr>
      <vt:lpstr>'SO 08 HD1205HR1 Rek'!Názvy_tisku</vt:lpstr>
      <vt:lpstr>'SO 09 HD1205N2B Pol'!Názvy_tisku</vt:lpstr>
      <vt:lpstr>'SO 09 HD1205N2B Rek'!Názvy_tisku</vt:lpstr>
      <vt:lpstr>'SO04-06+10 HD1205ZTI1 Pol'!Názvy_tisku</vt:lpstr>
      <vt:lpstr>'SO04-06+10 HD1205ZTI1 Rek'!Názvy_tisku</vt:lpstr>
      <vt:lpstr>Stavba!Objednatel</vt:lpstr>
      <vt:lpstr>Stavba!Objekt</vt:lpstr>
      <vt:lpstr>'SO 01-03 HD1205N1B KL'!Oblast_tisku</vt:lpstr>
      <vt:lpstr>'SO 01-03 HD1205N1B Pol'!Oblast_tisku</vt:lpstr>
      <vt:lpstr>'SO 01-03 HD1205N1B Rek'!Oblast_tisku</vt:lpstr>
      <vt:lpstr>'SO 08 HD1205ESI1 KL'!Oblast_tisku</vt:lpstr>
      <vt:lpstr>'SO 08 HD1205ESI1 Pol'!Oblast_tisku</vt:lpstr>
      <vt:lpstr>'SO 08 HD1205ESI1 Rek'!Oblast_tisku</vt:lpstr>
      <vt:lpstr>'SO 08 HD1205EZS1 KL'!Oblast_tisku</vt:lpstr>
      <vt:lpstr>'SO 08 HD1205EZS1 Pol'!Oblast_tisku</vt:lpstr>
      <vt:lpstr>'SO 08 HD1205EZS1 Rek'!Oblast_tisku</vt:lpstr>
      <vt:lpstr>'SO 08 HD1205HR1 KL'!Oblast_tisku</vt:lpstr>
      <vt:lpstr>'SO 08 HD1205HR1 Pol'!Oblast_tisku</vt:lpstr>
      <vt:lpstr>'SO 08 HD1205HR1 Rek'!Oblast_tisku</vt:lpstr>
      <vt:lpstr>'SO 09 HD1205N2B KL'!Oblast_tisku</vt:lpstr>
      <vt:lpstr>'SO 09 HD1205N2B Pol'!Oblast_tisku</vt:lpstr>
      <vt:lpstr>'SO 09 HD1205N2B Rek'!Oblast_tisku</vt:lpstr>
      <vt:lpstr>'SO04-06+10 HD1205ZTI1 KL'!Oblast_tisku</vt:lpstr>
      <vt:lpstr>'SO04-06+10 HD1205ZTI1 Pol'!Oblast_tisku</vt:lpstr>
      <vt:lpstr>'SO04-06+10 HD1205ZTI1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Igor</cp:lastModifiedBy>
  <dcterms:created xsi:type="dcterms:W3CDTF">2020-11-02T14:14:00Z</dcterms:created>
  <dcterms:modified xsi:type="dcterms:W3CDTF">2020-11-02T14:15:05Z</dcterms:modified>
</cp:coreProperties>
</file>